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35" windowHeight="4080" tabRatio="749" activeTab="0"/>
  </bookViews>
  <sheets>
    <sheet name="POA DICIEMBRE 2020 " sheetId="1" r:id="rId1"/>
  </sheets>
  <definedNames/>
  <calcPr fullCalcOnLoad="1"/>
</workbook>
</file>

<file path=xl/sharedStrings.xml><?xml version="1.0" encoding="utf-8"?>
<sst xmlns="http://schemas.openxmlformats.org/spreadsheetml/2006/main" count="159" uniqueCount="55">
  <si>
    <t xml:space="preserve">COORDINACION DE DESARROLLO SOCIAL MUNICIPAL </t>
  </si>
  <si>
    <t>Informe de Obras y Acciones del Ramo 33</t>
  </si>
  <si>
    <t xml:space="preserve">No. </t>
  </si>
  <si>
    <t>TOTAL</t>
  </si>
  <si>
    <t>FISM</t>
  </si>
  <si>
    <t>FAFM</t>
  </si>
  <si>
    <t>FIS.</t>
  </si>
  <si>
    <t>FIN.</t>
  </si>
  <si>
    <t>AVANCE %</t>
  </si>
  <si>
    <t>SEGURIDAD PUBLICA</t>
  </si>
  <si>
    <t>0.00</t>
  </si>
  <si>
    <t>TECHO FINANCIERO</t>
  </si>
  <si>
    <t>TOTAL GENERAL</t>
  </si>
  <si>
    <t>BENEF.</t>
  </si>
  <si>
    <t>GASTOS INDIRECTOS</t>
  </si>
  <si>
    <t>Hoja</t>
  </si>
  <si>
    <t>FEDERAL</t>
  </si>
  <si>
    <t>ESTATAL</t>
  </si>
  <si>
    <t>RECURSO EXTRAORDINARIO</t>
  </si>
  <si>
    <t>FISE</t>
  </si>
  <si>
    <t xml:space="preserve"> </t>
  </si>
  <si>
    <t>.</t>
  </si>
  <si>
    <t>FAFEF</t>
  </si>
  <si>
    <t>Villa de  la Paz / Programa de Seguridad Publica "Pago de Sueldos a Policias"</t>
  </si>
  <si>
    <t>Villa de la Paz / Equipamiento para Seguridad Publica</t>
  </si>
  <si>
    <t xml:space="preserve">Villa de la Paz / Pago  de los Derechos  y  Aprovechamientos Por Agua  </t>
  </si>
  <si>
    <t xml:space="preserve">Villa de la Paz / Pago de Alumbrado Publico Municipal </t>
  </si>
  <si>
    <t>DESARROLLO CULTURAL</t>
  </si>
  <si>
    <t xml:space="preserve">VIVIENDA </t>
  </si>
  <si>
    <t xml:space="preserve"> EJERCICIO FISCAL 2020</t>
  </si>
  <si>
    <t>Villa de la Paz /Construccion de Cuartos Dormitorios (Villa de la Paz y Localidades)</t>
  </si>
  <si>
    <t>PROGRAMA  EMERGENTE</t>
  </si>
  <si>
    <t>Villa de la Paz / Fondo de Contingencia</t>
  </si>
  <si>
    <t xml:space="preserve">DERECHO Y APROVECHAMIENTO DE AGUA </t>
  </si>
  <si>
    <t>Villa de la Paz / Pago  de  Energia Electrica de los Pozos</t>
  </si>
  <si>
    <t>DESARROLLO URBANO</t>
  </si>
  <si>
    <t>Villa de la  Paz / Mejoramiento del   Centro Cultural  de Villa de la Paz, S.L.P.</t>
  </si>
  <si>
    <t>INFRAESTRUCTURA PECUARIA</t>
  </si>
  <si>
    <t>Villa de la  Paz / Apoyo para la Adquisicion  de suplemento Alimenticio para Ganado (Alfalfa)</t>
  </si>
  <si>
    <t xml:space="preserve">Villa de la  Paz /Estimulos a la Educacion Basica </t>
  </si>
  <si>
    <t>ESTIMULOS A LA EDUCACION BASICA (PRIMARIAS)</t>
  </si>
  <si>
    <t>Villa de la Paz / Contraloria interna Municipal</t>
  </si>
  <si>
    <t>ORGANOS DE CONTROL</t>
  </si>
  <si>
    <t>PROMOSION  TURISTICA, DEPORTIVA Y CULTURAL</t>
  </si>
  <si>
    <t xml:space="preserve">Villa de la Paz/ Adquisicion de Materiales, Utiles y Equipamiento menores de Oficina </t>
  </si>
  <si>
    <t>Villa de la Paz/ Mantenimiento de  de Vehiculos  Automotrices del Ayuntamiento</t>
  </si>
  <si>
    <t>Villa de la  Paz / Fomento al Deporte  (Compra de Uniformes  para las Ligas Municipales  de Futbol, Beisbol, y Voleibol)</t>
  </si>
  <si>
    <t>Villa de la Paz / Costruccion de Pavimento con Concreto Hidraulico en la Calle de Morelos, Entre Calle Allende  e Iturbide; en Villa de la Paz, S.L.P.</t>
  </si>
  <si>
    <t>Villa de la Paz /Construccion de Drenaje Sanitario en Villa de la Paz localidad Villa de la Paz, Calle Guerrero</t>
  </si>
  <si>
    <t>AGUA Y SANEAMIENTO</t>
  </si>
  <si>
    <t>FECHA:05 DE ENERO 2021</t>
  </si>
  <si>
    <t>INFORME  Y VALIDACION DE AVANCE DE PROGRAMA DE  OBRAS Y ACCIONES  DEL MES DE DICIEMBRE    2020</t>
  </si>
  <si>
    <t>CIERRE DEL EJERCICIO FISCAL 2020</t>
  </si>
  <si>
    <t>CAMBIAR DE NOMBRES</t>
  </si>
  <si>
    <t>CAMBIAR EL NOMBRES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</si>
</sst>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4">
    <font>
      <sz val="10"/>
      <name val="Arial"/>
      <family val="0"/>
    </font>
    <font>
      <sz val="7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10"/>
      <name val="Arial"/>
      <family val="2"/>
    </font>
    <font>
      <sz val="7.5"/>
      <color indexed="8"/>
      <name val="Times New Roman"/>
      <family val="1"/>
    </font>
    <font>
      <sz val="7.5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Arial"/>
      <family val="2"/>
    </font>
    <font>
      <sz val="7.5"/>
      <color theme="1"/>
      <name val="Times New Roman"/>
      <family val="1"/>
    </font>
    <font>
      <b/>
      <sz val="7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3" fontId="3" fillId="0" borderId="0" xfId="49" applyFont="1" applyAlignment="1">
      <alignment horizontal="center"/>
    </xf>
    <xf numFmtId="43" fontId="2" fillId="0" borderId="0" xfId="49" applyFont="1" applyAlignment="1">
      <alignment horizontal="center"/>
    </xf>
    <xf numFmtId="0" fontId="7" fillId="0" borderId="0" xfId="0" applyFont="1" applyAlignment="1">
      <alignment/>
    </xf>
    <xf numFmtId="43" fontId="0" fillId="0" borderId="0" xfId="49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Alignment="1" quotePrefix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43" fontId="1" fillId="0" borderId="0" xfId="49" applyFont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/>
    </xf>
    <xf numFmtId="4" fontId="1" fillId="33" borderId="10" xfId="0" applyNumberFormat="1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3" fontId="1" fillId="33" borderId="10" xfId="49" applyFont="1" applyFill="1" applyBorder="1" applyAlignment="1" quotePrefix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center"/>
    </xf>
    <xf numFmtId="43" fontId="1" fillId="33" borderId="0" xfId="49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4" fontId="14" fillId="33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 quotePrefix="1">
      <alignment horizontal="center"/>
    </xf>
    <xf numFmtId="4" fontId="14" fillId="33" borderId="11" xfId="0" applyNumberFormat="1" applyFont="1" applyFill="1" applyBorder="1" applyAlignment="1" quotePrefix="1">
      <alignment horizontal="center"/>
    </xf>
    <xf numFmtId="4" fontId="1" fillId="33" borderId="11" xfId="0" applyNumberFormat="1" applyFont="1" applyFill="1" applyBorder="1" applyAlignment="1">
      <alignment horizontal="center"/>
    </xf>
    <xf numFmtId="43" fontId="1" fillId="33" borderId="11" xfId="49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5" fillId="33" borderId="12" xfId="0" applyFont="1" applyFill="1" applyBorder="1" applyAlignment="1" quotePrefix="1">
      <alignment horizontal="center"/>
    </xf>
    <xf numFmtId="4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3" fontId="0" fillId="33" borderId="0" xfId="49" applyFill="1" applyAlignment="1">
      <alignment/>
    </xf>
    <xf numFmtId="0" fontId="5" fillId="33" borderId="0" xfId="0" applyFont="1" applyFill="1" applyAlignment="1">
      <alignment horizontal="center" vertical="center"/>
    </xf>
    <xf numFmtId="4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/>
    </xf>
    <xf numFmtId="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 quotePrefix="1">
      <alignment horizontal="center"/>
    </xf>
    <xf numFmtId="4" fontId="14" fillId="33" borderId="10" xfId="0" applyNumberFormat="1" applyFont="1" applyFill="1" applyBorder="1" applyAlignment="1" quotePrefix="1">
      <alignment horizontal="center"/>
    </xf>
    <xf numFmtId="0" fontId="6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3" fontId="5" fillId="34" borderId="10" xfId="49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1" fillId="33" borderId="11" xfId="0" applyNumberFormat="1" applyFont="1" applyFill="1" applyBorder="1" applyAlignment="1" quotePrefix="1">
      <alignment horizontal="center"/>
    </xf>
    <xf numFmtId="0" fontId="5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 quotePrefix="1">
      <alignment horizontal="center"/>
    </xf>
    <xf numFmtId="4" fontId="1" fillId="33" borderId="0" xfId="0" applyNumberFormat="1" applyFont="1" applyFill="1" applyAlignment="1" quotePrefix="1">
      <alignment horizontal="center"/>
    </xf>
    <xf numFmtId="4" fontId="5" fillId="33" borderId="0" xfId="0" applyNumberFormat="1" applyFont="1" applyFill="1" applyAlignment="1">
      <alignment/>
    </xf>
    <xf numFmtId="4" fontId="5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13" fillId="33" borderId="11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3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0" fillId="33" borderId="12" xfId="0" applyFont="1" applyFill="1" applyBorder="1" applyAlignment="1">
      <alignment horizontal="justify" vertical="center" wrapText="1"/>
    </xf>
    <xf numFmtId="0" fontId="10" fillId="33" borderId="0" xfId="0" applyFont="1" applyFill="1" applyAlignment="1">
      <alignment horizontal="justify" vertical="center" wrapText="1"/>
    </xf>
    <xf numFmtId="0" fontId="11" fillId="33" borderId="13" xfId="0" applyFont="1" applyFill="1" applyBorder="1" applyAlignment="1">
      <alignment horizontal="justify" vertical="center" wrapText="1"/>
    </xf>
    <xf numFmtId="0" fontId="0" fillId="33" borderId="0" xfId="0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33" borderId="0" xfId="48" applyFill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0" fillId="0" borderId="0" xfId="49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5" fillId="33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1" fillId="33" borderId="13" xfId="0" applyFont="1" applyFill="1" applyBorder="1" applyAlignment="1">
      <alignment horizontal="left" vertical="justify" wrapText="1"/>
    </xf>
    <xf numFmtId="0" fontId="5" fillId="33" borderId="13" xfId="0" applyFont="1" applyFill="1" applyBorder="1" applyAlignment="1">
      <alignment horizontal="justify" vertical="justify" wrapText="1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2"/>
  <sheetViews>
    <sheetView tabSelected="1" zoomScale="110" zoomScaleNormal="110" zoomScalePageLayoutView="0" workbookViewId="0" topLeftCell="A1">
      <selection activeCell="P16" sqref="P16"/>
    </sheetView>
  </sheetViews>
  <sheetFormatPr defaultColWidth="11.421875" defaultRowHeight="12.75"/>
  <cols>
    <col min="1" max="1" width="3.7109375" style="0" customWidth="1"/>
    <col min="2" max="2" width="18.8515625" style="97" customWidth="1"/>
    <col min="3" max="3" width="11.57421875" style="0" customWidth="1"/>
    <col min="4" max="4" width="12.140625" style="0" customWidth="1"/>
    <col min="5" max="5" width="11.7109375" style="41" customWidth="1"/>
    <col min="6" max="6" width="11.57421875" style="0" customWidth="1"/>
    <col min="7" max="7" width="8.57421875" style="13" customWidth="1"/>
    <col min="8" max="8" width="9.28125" style="13" customWidth="1"/>
    <col min="9" max="9" width="9.00390625" style="0" customWidth="1"/>
    <col min="10" max="10" width="8.00390625" style="0" customWidth="1"/>
    <col min="11" max="11" width="6.57421875" style="0" customWidth="1"/>
    <col min="12" max="12" width="6.57421875" style="41" customWidth="1"/>
  </cols>
  <sheetData>
    <row r="2" spans="1:12" ht="12.7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1" customHeight="1">
      <c r="A4" s="113" t="s">
        <v>51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8" customHeight="1">
      <c r="A5" s="7" t="s">
        <v>20</v>
      </c>
      <c r="B5" s="113" t="s">
        <v>29</v>
      </c>
      <c r="C5" s="113"/>
      <c r="D5" s="113"/>
      <c r="E5" s="113"/>
      <c r="F5" s="113"/>
      <c r="G5" s="113"/>
      <c r="H5" s="113"/>
      <c r="I5" s="113"/>
      <c r="J5" s="113"/>
      <c r="K5" s="3"/>
      <c r="L5" s="102"/>
    </row>
    <row r="6" spans="1:12" ht="18" customHeight="1" thickBot="1">
      <c r="A6" s="105" t="s">
        <v>52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s="1" customFormat="1" ht="24" customHeight="1" thickBot="1">
      <c r="A7" s="3"/>
      <c r="B7" s="103" t="s">
        <v>50</v>
      </c>
      <c r="C7" s="3"/>
      <c r="D7" s="3"/>
      <c r="E7" s="102"/>
      <c r="F7" s="3"/>
      <c r="G7" s="10"/>
      <c r="H7" s="10"/>
      <c r="I7" s="3" t="s">
        <v>15</v>
      </c>
      <c r="J7" s="3">
        <v>1</v>
      </c>
      <c r="K7" s="114" t="s">
        <v>8</v>
      </c>
      <c r="L7" s="115"/>
    </row>
    <row r="8" spans="1:12" s="1" customFormat="1" ht="13.5" customHeight="1" thickBot="1">
      <c r="A8" s="3"/>
      <c r="B8" s="83"/>
      <c r="C8" s="3"/>
      <c r="D8" s="3"/>
      <c r="E8" s="102"/>
      <c r="F8" s="3"/>
      <c r="G8" s="10"/>
      <c r="H8" s="10"/>
      <c r="I8" s="3"/>
      <c r="J8" s="3"/>
      <c r="K8" s="99"/>
      <c r="L8" s="100"/>
    </row>
    <row r="9" spans="1:12" s="14" customFormat="1" ht="17.25" customHeight="1" thickBot="1">
      <c r="A9" s="57" t="s">
        <v>2</v>
      </c>
      <c r="B9" s="84" t="s">
        <v>31</v>
      </c>
      <c r="C9" s="57" t="s">
        <v>3</v>
      </c>
      <c r="D9" s="57" t="s">
        <v>19</v>
      </c>
      <c r="E9" s="57" t="s">
        <v>4</v>
      </c>
      <c r="F9" s="57" t="s">
        <v>5</v>
      </c>
      <c r="G9" s="58" t="s">
        <v>17</v>
      </c>
      <c r="H9" s="58" t="s">
        <v>16</v>
      </c>
      <c r="I9" s="57" t="s">
        <v>22</v>
      </c>
      <c r="J9" s="57" t="s">
        <v>13</v>
      </c>
      <c r="K9" s="57" t="s">
        <v>6</v>
      </c>
      <c r="L9" s="57" t="s">
        <v>7</v>
      </c>
    </row>
    <row r="10" spans="1:18" s="68" customFormat="1" ht="28.5" customHeight="1" thickBot="1">
      <c r="A10" s="25">
        <v>1</v>
      </c>
      <c r="B10" s="80" t="s">
        <v>32</v>
      </c>
      <c r="C10" s="21">
        <f>SUM(D10:I10)</f>
        <v>100000</v>
      </c>
      <c r="D10" s="22" t="s">
        <v>10</v>
      </c>
      <c r="E10" s="21">
        <v>100000</v>
      </c>
      <c r="F10" s="21">
        <v>0</v>
      </c>
      <c r="G10" s="26" t="s">
        <v>10</v>
      </c>
      <c r="H10" s="26" t="s">
        <v>10</v>
      </c>
      <c r="I10" s="26" t="s">
        <v>10</v>
      </c>
      <c r="J10" s="26" t="s">
        <v>10</v>
      </c>
      <c r="K10" s="24">
        <v>100</v>
      </c>
      <c r="L10" s="24">
        <v>100</v>
      </c>
      <c r="N10" s="27" t="s">
        <v>53</v>
      </c>
      <c r="R10" s="98"/>
    </row>
    <row r="11" spans="1:14" s="68" customFormat="1" ht="39" customHeight="1" thickBot="1">
      <c r="A11" s="25">
        <v>2</v>
      </c>
      <c r="B11" s="80" t="s">
        <v>32</v>
      </c>
      <c r="C11" s="21">
        <f>SUM(D11:I11)</f>
        <v>50000</v>
      </c>
      <c r="D11" s="22" t="s">
        <v>10</v>
      </c>
      <c r="E11" s="72">
        <v>0</v>
      </c>
      <c r="F11" s="72">
        <v>50000</v>
      </c>
      <c r="G11" s="26" t="s">
        <v>10</v>
      </c>
      <c r="H11" s="26" t="s">
        <v>10</v>
      </c>
      <c r="I11" s="26" t="s">
        <v>10</v>
      </c>
      <c r="J11" s="26" t="s">
        <v>10</v>
      </c>
      <c r="K11" s="24">
        <v>100</v>
      </c>
      <c r="L11" s="24">
        <v>100</v>
      </c>
      <c r="N11" s="27" t="s">
        <v>54</v>
      </c>
    </row>
    <row r="12" spans="1:12" s="49" customFormat="1" ht="13.5" customHeight="1">
      <c r="A12" s="43"/>
      <c r="B12" s="85"/>
      <c r="C12" s="44">
        <f>C10+C11</f>
        <v>150000</v>
      </c>
      <c r="D12" s="44">
        <f aca="true" t="shared" si="0" ref="D12:J12">D10+D11</f>
        <v>0</v>
      </c>
      <c r="E12" s="44">
        <f>E10+E11</f>
        <v>100000</v>
      </c>
      <c r="F12" s="44">
        <f>F10+F11</f>
        <v>50000</v>
      </c>
      <c r="G12" s="44">
        <f t="shared" si="0"/>
        <v>0</v>
      </c>
      <c r="H12" s="44">
        <f t="shared" si="0"/>
        <v>0</v>
      </c>
      <c r="I12" s="44">
        <f t="shared" si="0"/>
        <v>0</v>
      </c>
      <c r="J12" s="44">
        <f t="shared" si="0"/>
        <v>0</v>
      </c>
      <c r="K12" s="45"/>
      <c r="L12" s="45"/>
    </row>
    <row r="13" spans="1:12" s="49" customFormat="1" ht="13.5" customHeight="1">
      <c r="A13" s="43"/>
      <c r="B13" s="85"/>
      <c r="C13" s="44"/>
      <c r="D13" s="44"/>
      <c r="E13" s="44"/>
      <c r="F13" s="44"/>
      <c r="G13" s="44"/>
      <c r="H13" s="44"/>
      <c r="I13" s="44"/>
      <c r="J13" s="44"/>
      <c r="K13" s="45"/>
      <c r="L13" s="45"/>
    </row>
    <row r="14" spans="2:8" s="68" customFormat="1" ht="10.5" customHeight="1">
      <c r="B14" s="86"/>
      <c r="F14" s="40"/>
      <c r="G14" s="30"/>
      <c r="H14" s="30"/>
    </row>
    <row r="15" spans="1:12" s="49" customFormat="1" ht="11.25" customHeight="1" thickBot="1">
      <c r="A15" s="46"/>
      <c r="B15" s="110" t="s">
        <v>14</v>
      </c>
      <c r="C15" s="110"/>
      <c r="D15" s="47"/>
      <c r="E15" s="47"/>
      <c r="F15" s="47"/>
      <c r="G15" s="47"/>
      <c r="H15" s="47"/>
      <c r="I15" s="47"/>
      <c r="J15" s="47"/>
      <c r="K15" s="48"/>
      <c r="L15" s="48"/>
    </row>
    <row r="16" spans="1:14" s="49" customFormat="1" ht="53.25" customHeight="1" thickBot="1">
      <c r="A16" s="31">
        <v>3</v>
      </c>
      <c r="B16" s="77" t="s">
        <v>45</v>
      </c>
      <c r="C16" s="32">
        <f>SUM(D16:I16)</f>
        <v>113061.48</v>
      </c>
      <c r="D16" s="33" t="s">
        <v>10</v>
      </c>
      <c r="E16" s="34">
        <v>113061.48</v>
      </c>
      <c r="F16" s="35">
        <v>0</v>
      </c>
      <c r="G16" s="36" t="s">
        <v>10</v>
      </c>
      <c r="H16" s="37" t="s">
        <v>10</v>
      </c>
      <c r="I16" s="37" t="s">
        <v>10</v>
      </c>
      <c r="J16" s="37" t="s">
        <v>10</v>
      </c>
      <c r="K16" s="38">
        <v>100</v>
      </c>
      <c r="L16" s="38">
        <v>100</v>
      </c>
      <c r="N16" s="71"/>
    </row>
    <row r="17" spans="1:14" s="49" customFormat="1" ht="53.25" customHeight="1" thickBot="1">
      <c r="A17" s="31">
        <v>4</v>
      </c>
      <c r="B17" s="77" t="s">
        <v>44</v>
      </c>
      <c r="C17" s="32">
        <f>SUM(D17:I17)</f>
        <v>111693.54</v>
      </c>
      <c r="D17" s="33" t="s">
        <v>10</v>
      </c>
      <c r="E17" s="34">
        <v>0</v>
      </c>
      <c r="F17" s="35">
        <v>111693.54</v>
      </c>
      <c r="G17" s="36" t="s">
        <v>10</v>
      </c>
      <c r="H17" s="37" t="s">
        <v>10</v>
      </c>
      <c r="I17" s="37" t="s">
        <v>10</v>
      </c>
      <c r="J17" s="37" t="s">
        <v>10</v>
      </c>
      <c r="K17" s="38">
        <v>100</v>
      </c>
      <c r="L17" s="38">
        <v>100</v>
      </c>
      <c r="N17" s="71"/>
    </row>
    <row r="18" spans="1:14" s="68" customFormat="1" ht="12" customHeight="1">
      <c r="A18" s="45"/>
      <c r="B18" s="43"/>
      <c r="C18" s="44">
        <f aca="true" t="shared" si="1" ref="C18:J18">C16+C17</f>
        <v>224755.02</v>
      </c>
      <c r="D18" s="44">
        <f t="shared" si="1"/>
        <v>0</v>
      </c>
      <c r="E18" s="44">
        <f t="shared" si="1"/>
        <v>113061.48</v>
      </c>
      <c r="F18" s="44">
        <f t="shared" si="1"/>
        <v>111693.54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5"/>
      <c r="L18" s="45"/>
      <c r="N18" s="40"/>
    </row>
    <row r="19" spans="1:12" s="68" customFormat="1" ht="12" customHeight="1">
      <c r="A19" s="45"/>
      <c r="B19" s="43"/>
      <c r="C19" s="44"/>
      <c r="D19" s="44"/>
      <c r="E19" s="44"/>
      <c r="F19" s="44"/>
      <c r="G19" s="44"/>
      <c r="H19" s="44"/>
      <c r="I19" s="44"/>
      <c r="J19" s="44"/>
      <c r="K19" s="45"/>
      <c r="L19" s="45"/>
    </row>
    <row r="20" spans="1:10" s="27" customFormat="1" ht="13.5" customHeight="1" thickBot="1">
      <c r="A20" s="45"/>
      <c r="B20" s="87" t="s">
        <v>33</v>
      </c>
      <c r="C20" s="44"/>
      <c r="D20" s="44"/>
      <c r="E20" s="44"/>
      <c r="F20" s="44"/>
      <c r="G20" s="44"/>
      <c r="H20" s="44"/>
      <c r="I20" s="44"/>
      <c r="J20" s="29"/>
    </row>
    <row r="21" spans="1:12" s="68" customFormat="1" ht="45.75" customHeight="1" thickBot="1">
      <c r="A21" s="59">
        <v>5</v>
      </c>
      <c r="B21" s="81" t="s">
        <v>25</v>
      </c>
      <c r="C21" s="21">
        <f>D21+E21+F21+G21+H21+I21</f>
        <v>141863</v>
      </c>
      <c r="D21" s="22" t="s">
        <v>10</v>
      </c>
      <c r="E21" s="23" t="s">
        <v>10</v>
      </c>
      <c r="F21" s="21">
        <v>141863</v>
      </c>
      <c r="G21" s="22" t="s">
        <v>10</v>
      </c>
      <c r="H21" s="22" t="s">
        <v>10</v>
      </c>
      <c r="I21" s="22" t="s">
        <v>10</v>
      </c>
      <c r="J21" s="22" t="s">
        <v>10</v>
      </c>
      <c r="K21" s="60">
        <v>100</v>
      </c>
      <c r="L21" s="60">
        <v>100</v>
      </c>
    </row>
    <row r="22" spans="1:12" s="68" customFormat="1" ht="45.75" customHeight="1" thickBot="1">
      <c r="A22" s="59">
        <v>6</v>
      </c>
      <c r="B22" s="81" t="s">
        <v>34</v>
      </c>
      <c r="C22" s="21">
        <f>D22+E22+F22+G22+H22+I22</f>
        <v>886145</v>
      </c>
      <c r="D22" s="22" t="s">
        <v>10</v>
      </c>
      <c r="E22" s="23" t="s">
        <v>10</v>
      </c>
      <c r="F22" s="21">
        <v>886145</v>
      </c>
      <c r="G22" s="22" t="s">
        <v>10</v>
      </c>
      <c r="H22" s="22" t="s">
        <v>10</v>
      </c>
      <c r="I22" s="22" t="s">
        <v>10</v>
      </c>
      <c r="J22" s="22" t="s">
        <v>10</v>
      </c>
      <c r="K22" s="60">
        <v>100</v>
      </c>
      <c r="L22" s="60">
        <v>100</v>
      </c>
    </row>
    <row r="23" spans="1:12" s="68" customFormat="1" ht="19.5" customHeight="1">
      <c r="A23" s="63"/>
      <c r="B23" s="88"/>
      <c r="C23" s="44">
        <f aca="true" t="shared" si="2" ref="C23:J23">C21+C22</f>
        <v>1028008</v>
      </c>
      <c r="D23" s="44">
        <f t="shared" si="2"/>
        <v>0</v>
      </c>
      <c r="E23" s="44">
        <f t="shared" si="2"/>
        <v>0</v>
      </c>
      <c r="F23" s="44">
        <f t="shared" si="2"/>
        <v>1028008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64"/>
      <c r="L23" s="64"/>
    </row>
    <row r="24" spans="1:12" s="68" customFormat="1" ht="11.25" customHeight="1">
      <c r="A24" s="45"/>
      <c r="B24" s="89"/>
      <c r="C24" s="51"/>
      <c r="D24" s="69"/>
      <c r="E24" s="70"/>
      <c r="F24" s="51"/>
      <c r="G24" s="69"/>
      <c r="H24" s="69"/>
      <c r="I24" s="69"/>
      <c r="J24" s="69"/>
      <c r="K24" s="52"/>
      <c r="L24" s="52"/>
    </row>
    <row r="25" spans="1:12" s="68" customFormat="1" ht="12.75" customHeight="1" thickBot="1">
      <c r="A25" s="48"/>
      <c r="B25" s="111" t="s">
        <v>35</v>
      </c>
      <c r="C25" s="111"/>
      <c r="D25" s="111"/>
      <c r="E25" s="111"/>
      <c r="F25" s="65"/>
      <c r="G25" s="66"/>
      <c r="H25" s="66"/>
      <c r="I25" s="66"/>
      <c r="J25" s="66"/>
      <c r="K25" s="67"/>
      <c r="L25" s="67"/>
    </row>
    <row r="26" spans="1:12" s="68" customFormat="1" ht="63.75" customHeight="1" thickBot="1">
      <c r="A26" s="61">
        <v>7</v>
      </c>
      <c r="B26" s="77" t="s">
        <v>47</v>
      </c>
      <c r="C26" s="35">
        <f>D26+E26+F26+G26+H26+I26</f>
        <v>2012000</v>
      </c>
      <c r="D26" s="37" t="s">
        <v>10</v>
      </c>
      <c r="E26" s="62">
        <v>2012000</v>
      </c>
      <c r="F26" s="35">
        <v>0</v>
      </c>
      <c r="G26" s="37" t="s">
        <v>10</v>
      </c>
      <c r="H26" s="37" t="s">
        <v>10</v>
      </c>
      <c r="I26" s="37" t="s">
        <v>10</v>
      </c>
      <c r="J26" s="37" t="s">
        <v>10</v>
      </c>
      <c r="K26" s="38">
        <v>100</v>
      </c>
      <c r="L26" s="38">
        <v>100</v>
      </c>
    </row>
    <row r="27" spans="1:12" s="49" customFormat="1" ht="12.75" customHeight="1">
      <c r="A27" s="43"/>
      <c r="B27" s="85"/>
      <c r="C27" s="44">
        <f aca="true" t="shared" si="3" ref="C27:J27">C26</f>
        <v>2012000</v>
      </c>
      <c r="D27" s="44" t="str">
        <f t="shared" si="3"/>
        <v>0.00</v>
      </c>
      <c r="E27" s="44">
        <f t="shared" si="3"/>
        <v>2012000</v>
      </c>
      <c r="F27" s="44">
        <f t="shared" si="3"/>
        <v>0</v>
      </c>
      <c r="G27" s="44" t="str">
        <f t="shared" si="3"/>
        <v>0.00</v>
      </c>
      <c r="H27" s="44" t="str">
        <f t="shared" si="3"/>
        <v>0.00</v>
      </c>
      <c r="I27" s="44" t="str">
        <f t="shared" si="3"/>
        <v>0.00</v>
      </c>
      <c r="J27" s="44" t="str">
        <f t="shared" si="3"/>
        <v>0.00</v>
      </c>
      <c r="K27" s="45"/>
      <c r="L27" s="45"/>
    </row>
    <row r="28" spans="1:12" s="49" customFormat="1" ht="12.75" customHeight="1">
      <c r="A28" s="43"/>
      <c r="B28" s="85"/>
      <c r="C28" s="44"/>
      <c r="D28" s="44"/>
      <c r="E28" s="44"/>
      <c r="F28" s="44"/>
      <c r="G28" s="44"/>
      <c r="H28" s="44"/>
      <c r="I28" s="44"/>
      <c r="J28" s="44"/>
      <c r="K28" s="45"/>
      <c r="L28" s="45"/>
    </row>
    <row r="29" spans="2:8" s="68" customFormat="1" ht="10.5" customHeight="1">
      <c r="B29" s="86" t="s">
        <v>27</v>
      </c>
      <c r="F29" s="40"/>
      <c r="G29" s="30"/>
      <c r="H29" s="30"/>
    </row>
    <row r="30" spans="1:12" s="49" customFormat="1" ht="3.75" customHeight="1" thickBot="1">
      <c r="A30" s="46"/>
      <c r="B30" s="90"/>
      <c r="C30" s="47"/>
      <c r="D30" s="47"/>
      <c r="E30" s="47"/>
      <c r="F30" s="47"/>
      <c r="G30" s="47"/>
      <c r="H30" s="47"/>
      <c r="I30" s="47"/>
      <c r="J30" s="47"/>
      <c r="K30" s="48"/>
      <c r="L30" s="48"/>
    </row>
    <row r="31" spans="1:14" s="68" customFormat="1" ht="54.75" customHeight="1" thickBot="1">
      <c r="A31" s="31">
        <v>8</v>
      </c>
      <c r="B31" s="78" t="s">
        <v>36</v>
      </c>
      <c r="C31" s="32">
        <f>SUM(D31:I31)</f>
        <v>35000</v>
      </c>
      <c r="D31" s="33" t="s">
        <v>10</v>
      </c>
      <c r="E31" s="34">
        <v>0</v>
      </c>
      <c r="F31" s="35">
        <v>35000</v>
      </c>
      <c r="G31" s="36" t="s">
        <v>10</v>
      </c>
      <c r="H31" s="37" t="s">
        <v>10</v>
      </c>
      <c r="I31" s="37" t="s">
        <v>10</v>
      </c>
      <c r="J31" s="37" t="s">
        <v>10</v>
      </c>
      <c r="K31" s="38">
        <v>100</v>
      </c>
      <c r="L31" s="38">
        <v>100</v>
      </c>
      <c r="N31" s="40"/>
    </row>
    <row r="32" spans="1:14" s="68" customFormat="1" ht="12" customHeight="1">
      <c r="A32" s="45"/>
      <c r="B32" s="43"/>
      <c r="C32" s="44">
        <f aca="true" t="shared" si="4" ref="C32:J32">C31</f>
        <v>35000</v>
      </c>
      <c r="D32" s="44" t="str">
        <f t="shared" si="4"/>
        <v>0.00</v>
      </c>
      <c r="E32" s="44">
        <f t="shared" si="4"/>
        <v>0</v>
      </c>
      <c r="F32" s="44">
        <f t="shared" si="4"/>
        <v>35000</v>
      </c>
      <c r="G32" s="44" t="str">
        <f t="shared" si="4"/>
        <v>0.00</v>
      </c>
      <c r="H32" s="44" t="str">
        <f t="shared" si="4"/>
        <v>0.00</v>
      </c>
      <c r="I32" s="44" t="str">
        <f t="shared" si="4"/>
        <v>0.00</v>
      </c>
      <c r="J32" s="44" t="str">
        <f t="shared" si="4"/>
        <v>0.00</v>
      </c>
      <c r="K32" s="45"/>
      <c r="L32" s="45"/>
      <c r="N32" s="40"/>
    </row>
    <row r="33" spans="1:12" s="49" customFormat="1" ht="12.75" customHeight="1">
      <c r="A33" s="43"/>
      <c r="B33" s="85"/>
      <c r="C33" s="44"/>
      <c r="D33" s="44"/>
      <c r="E33" s="44"/>
      <c r="F33" s="44"/>
      <c r="G33" s="44"/>
      <c r="H33" s="44"/>
      <c r="I33" s="44"/>
      <c r="J33" s="44"/>
      <c r="K33" s="45"/>
      <c r="L33" s="45"/>
    </row>
    <row r="34" spans="2:8" s="68" customFormat="1" ht="10.5" customHeight="1" thickBot="1">
      <c r="B34" s="86" t="s">
        <v>37</v>
      </c>
      <c r="F34" s="40"/>
      <c r="G34" s="30"/>
      <c r="H34" s="30"/>
    </row>
    <row r="35" spans="1:12" s="68" customFormat="1" ht="51.75" customHeight="1" thickBot="1">
      <c r="A35" s="25">
        <v>9</v>
      </c>
      <c r="B35" s="78" t="s">
        <v>38</v>
      </c>
      <c r="C35" s="53">
        <f>SUM(D35:I35)</f>
        <v>270000</v>
      </c>
      <c r="D35" s="54" t="s">
        <v>10</v>
      </c>
      <c r="E35" s="55">
        <v>0</v>
      </c>
      <c r="F35" s="21">
        <v>270000</v>
      </c>
      <c r="G35" s="26" t="s">
        <v>10</v>
      </c>
      <c r="H35" s="22" t="s">
        <v>10</v>
      </c>
      <c r="I35" s="22" t="s">
        <v>10</v>
      </c>
      <c r="J35" s="22" t="s">
        <v>10</v>
      </c>
      <c r="K35" s="24">
        <v>100</v>
      </c>
      <c r="L35" s="24">
        <v>100</v>
      </c>
    </row>
    <row r="36" spans="1:14" s="68" customFormat="1" ht="12" customHeight="1">
      <c r="A36" s="45"/>
      <c r="B36" s="43"/>
      <c r="C36" s="44">
        <f aca="true" t="shared" si="5" ref="C36:J36">C35</f>
        <v>270000</v>
      </c>
      <c r="D36" s="44" t="str">
        <f t="shared" si="5"/>
        <v>0.00</v>
      </c>
      <c r="E36" s="44">
        <f t="shared" si="5"/>
        <v>0</v>
      </c>
      <c r="F36" s="44">
        <f t="shared" si="5"/>
        <v>270000</v>
      </c>
      <c r="G36" s="44" t="str">
        <f t="shared" si="5"/>
        <v>0.00</v>
      </c>
      <c r="H36" s="44" t="str">
        <f t="shared" si="5"/>
        <v>0.00</v>
      </c>
      <c r="I36" s="44" t="str">
        <f t="shared" si="5"/>
        <v>0.00</v>
      </c>
      <c r="J36" s="44" t="str">
        <f t="shared" si="5"/>
        <v>0.00</v>
      </c>
      <c r="K36" s="45"/>
      <c r="L36" s="45"/>
      <c r="N36" s="40"/>
    </row>
    <row r="37" spans="1:14" s="68" customFormat="1" ht="12" customHeight="1">
      <c r="A37" s="45"/>
      <c r="B37" s="43"/>
      <c r="C37" s="44"/>
      <c r="D37" s="44"/>
      <c r="E37" s="44"/>
      <c r="F37" s="44"/>
      <c r="G37" s="44"/>
      <c r="H37" s="44"/>
      <c r="I37" s="44"/>
      <c r="J37" s="44"/>
      <c r="K37" s="45"/>
      <c r="L37" s="45"/>
      <c r="N37" s="40"/>
    </row>
    <row r="38" spans="1:14" s="68" customFormat="1" ht="12" customHeight="1">
      <c r="A38" s="45"/>
      <c r="B38" s="43"/>
      <c r="C38" s="44"/>
      <c r="D38" s="44"/>
      <c r="E38" s="44"/>
      <c r="F38" s="44"/>
      <c r="G38" s="44"/>
      <c r="H38" s="44"/>
      <c r="I38" s="44"/>
      <c r="J38" s="44"/>
      <c r="K38" s="45"/>
      <c r="L38" s="45"/>
      <c r="N38" s="40"/>
    </row>
    <row r="39" spans="2:8" s="68" customFormat="1" ht="10.5" thickBot="1">
      <c r="B39" s="86" t="s">
        <v>40</v>
      </c>
      <c r="G39" s="30"/>
      <c r="H39" s="30"/>
    </row>
    <row r="40" spans="1:12" s="68" customFormat="1" ht="28.5" customHeight="1" thickBot="1">
      <c r="A40" s="20">
        <v>10</v>
      </c>
      <c r="B40" s="79" t="s">
        <v>39</v>
      </c>
      <c r="C40" s="21">
        <f>SUM(D40:I40)</f>
        <v>347256</v>
      </c>
      <c r="D40" s="23" t="s">
        <v>10</v>
      </c>
      <c r="E40" s="21">
        <v>0</v>
      </c>
      <c r="F40" s="23">
        <v>347256</v>
      </c>
      <c r="G40" s="26" t="s">
        <v>10</v>
      </c>
      <c r="H40" s="22" t="s">
        <v>10</v>
      </c>
      <c r="I40" s="22" t="s">
        <v>10</v>
      </c>
      <c r="J40" s="22" t="s">
        <v>10</v>
      </c>
      <c r="K40" s="24">
        <v>100</v>
      </c>
      <c r="L40" s="24">
        <v>100</v>
      </c>
    </row>
    <row r="41" spans="1:10" s="27" customFormat="1" ht="13.5" customHeight="1">
      <c r="A41" s="45"/>
      <c r="B41" s="43"/>
      <c r="C41" s="44">
        <f>C40</f>
        <v>347256</v>
      </c>
      <c r="D41" s="44" t="str">
        <f>D40</f>
        <v>0.00</v>
      </c>
      <c r="E41" s="44">
        <f>SUM(E40)</f>
        <v>0</v>
      </c>
      <c r="F41" s="44">
        <f>F40</f>
        <v>347256</v>
      </c>
      <c r="G41" s="44" t="str">
        <f>G40</f>
        <v>0.00</v>
      </c>
      <c r="H41" s="44" t="str">
        <f>H40</f>
        <v>0.00</v>
      </c>
      <c r="I41" s="44" t="str">
        <f>I40</f>
        <v>0.00</v>
      </c>
      <c r="J41" s="39" t="s">
        <v>10</v>
      </c>
    </row>
    <row r="42" spans="1:10" s="27" customFormat="1" ht="13.5" customHeight="1">
      <c r="A42" s="45"/>
      <c r="B42" s="43"/>
      <c r="C42" s="44"/>
      <c r="D42" s="44"/>
      <c r="E42" s="44"/>
      <c r="F42" s="44"/>
      <c r="G42" s="44"/>
      <c r="H42" s="44"/>
      <c r="I42" s="44"/>
      <c r="J42" s="29"/>
    </row>
    <row r="43" spans="1:10" s="27" customFormat="1" ht="13.5" customHeight="1">
      <c r="A43" s="45"/>
      <c r="B43" s="43"/>
      <c r="C43" s="44"/>
      <c r="D43" s="44"/>
      <c r="E43" s="44"/>
      <c r="F43" s="44"/>
      <c r="G43" s="44"/>
      <c r="H43" s="44"/>
      <c r="I43" s="44"/>
      <c r="J43" s="29"/>
    </row>
    <row r="44" spans="2:8" s="41" customFormat="1" ht="12.75">
      <c r="B44" s="91"/>
      <c r="G44" s="42"/>
      <c r="H44" s="42"/>
    </row>
    <row r="45" spans="2:8" s="41" customFormat="1" ht="12.75">
      <c r="B45" s="91"/>
      <c r="G45" s="42"/>
      <c r="H45" s="42"/>
    </row>
    <row r="46" spans="1:12" s="27" customFormat="1" ht="13.5" customHeight="1">
      <c r="A46" s="112" t="s">
        <v>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1:12" s="27" customFormat="1" ht="13.5" customHeight="1">
      <c r="A47" s="112" t="s">
        <v>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1:12" s="27" customFormat="1" ht="13.5" customHeight="1">
      <c r="A48" s="112" t="str">
        <f>A4</f>
        <v>INFORME  Y VALIDACION DE AVANCE DE PROGRAMA DE  OBRAS Y ACCIONES  DEL MES DE DICIEMBRE    2020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1:12" s="27" customFormat="1" ht="13.5" customHeight="1">
      <c r="A49" s="56" t="s">
        <v>20</v>
      </c>
      <c r="B49" s="112" t="str">
        <f>B5</f>
        <v> EJERCICIO FISCAL 2020</v>
      </c>
      <c r="C49" s="112"/>
      <c r="D49" s="112"/>
      <c r="E49" s="112"/>
      <c r="F49" s="112"/>
      <c r="G49" s="112"/>
      <c r="H49" s="112"/>
      <c r="I49" s="112"/>
      <c r="J49" s="112"/>
      <c r="K49" s="102"/>
      <c r="L49" s="102"/>
    </row>
    <row r="50" spans="1:12" s="27" customFormat="1" ht="2.2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s="27" customFormat="1" ht="14.25" customHeight="1" thickBot="1">
      <c r="A51" s="105" t="s">
        <v>52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s="27" customFormat="1" ht="13.5" customHeight="1" thickBot="1">
      <c r="A52" s="45"/>
      <c r="B52" s="43" t="str">
        <f>B7</f>
        <v>FECHA:05 DE ENERO 2021</v>
      </c>
      <c r="C52" s="44"/>
      <c r="D52" s="44"/>
      <c r="E52" s="44"/>
      <c r="F52" s="44"/>
      <c r="G52" s="44"/>
      <c r="H52" s="44"/>
      <c r="I52" s="102" t="s">
        <v>15</v>
      </c>
      <c r="J52" s="102">
        <v>2</v>
      </c>
      <c r="K52" s="106" t="s">
        <v>8</v>
      </c>
      <c r="L52" s="107"/>
    </row>
    <row r="53" spans="1:12" s="27" customFormat="1" ht="13.5" customHeight="1" thickBot="1">
      <c r="A53" s="57" t="s">
        <v>2</v>
      </c>
      <c r="B53" s="84" t="s">
        <v>42</v>
      </c>
      <c r="C53" s="57" t="s">
        <v>3</v>
      </c>
      <c r="D53" s="57" t="s">
        <v>19</v>
      </c>
      <c r="E53" s="57" t="s">
        <v>4</v>
      </c>
      <c r="F53" s="57" t="s">
        <v>5</v>
      </c>
      <c r="G53" s="58" t="s">
        <v>17</v>
      </c>
      <c r="H53" s="58" t="s">
        <v>16</v>
      </c>
      <c r="I53" s="57" t="s">
        <v>22</v>
      </c>
      <c r="J53" s="57" t="s">
        <v>13</v>
      </c>
      <c r="K53" s="57" t="s">
        <v>6</v>
      </c>
      <c r="L53" s="57" t="s">
        <v>7</v>
      </c>
    </row>
    <row r="54" spans="1:12" s="49" customFormat="1" ht="4.5" customHeight="1" thickBot="1">
      <c r="A54" s="43"/>
      <c r="B54" s="85"/>
      <c r="C54" s="44"/>
      <c r="D54" s="44"/>
      <c r="E54" s="44"/>
      <c r="F54" s="44"/>
      <c r="G54" s="44"/>
      <c r="H54" s="44"/>
      <c r="I54" s="44"/>
      <c r="J54" s="44"/>
      <c r="K54" s="45"/>
      <c r="L54" s="45"/>
    </row>
    <row r="55" spans="1:14" s="49" customFormat="1" ht="60" customHeight="1" thickBot="1">
      <c r="A55" s="20">
        <v>11</v>
      </c>
      <c r="B55" s="79" t="s">
        <v>41</v>
      </c>
      <c r="C55" s="21">
        <f>SUM(D55:I55)</f>
        <v>7446.24</v>
      </c>
      <c r="D55" s="22" t="s">
        <v>10</v>
      </c>
      <c r="E55" s="23">
        <v>0</v>
      </c>
      <c r="F55" s="23">
        <v>7446.24</v>
      </c>
      <c r="G55" s="26" t="s">
        <v>10</v>
      </c>
      <c r="H55" s="26" t="s">
        <v>10</v>
      </c>
      <c r="I55" s="22" t="s">
        <v>10</v>
      </c>
      <c r="J55" s="22" t="s">
        <v>10</v>
      </c>
      <c r="K55" s="24">
        <v>100</v>
      </c>
      <c r="L55" s="24">
        <v>100</v>
      </c>
      <c r="N55" s="71"/>
    </row>
    <row r="56" spans="1:12" s="49" customFormat="1" ht="12.75" customHeight="1">
      <c r="A56" s="45"/>
      <c r="B56" s="43"/>
      <c r="C56" s="44">
        <f aca="true" t="shared" si="6" ref="C56:J56">C55</f>
        <v>7446.24</v>
      </c>
      <c r="D56" s="44" t="str">
        <f t="shared" si="6"/>
        <v>0.00</v>
      </c>
      <c r="E56" s="44">
        <f t="shared" si="6"/>
        <v>0</v>
      </c>
      <c r="F56" s="44">
        <f t="shared" si="6"/>
        <v>7446.24</v>
      </c>
      <c r="G56" s="44" t="str">
        <f t="shared" si="6"/>
        <v>0.00</v>
      </c>
      <c r="H56" s="44" t="str">
        <f t="shared" si="6"/>
        <v>0.00</v>
      </c>
      <c r="I56" s="44" t="str">
        <f t="shared" si="6"/>
        <v>0.00</v>
      </c>
      <c r="J56" s="44" t="str">
        <f t="shared" si="6"/>
        <v>0.00</v>
      </c>
      <c r="K56" s="27"/>
      <c r="L56" s="27"/>
    </row>
    <row r="57" spans="1:12" s="49" customFormat="1" ht="6.75" customHeight="1">
      <c r="A57" s="43"/>
      <c r="B57" s="85"/>
      <c r="C57" s="44"/>
      <c r="D57" s="44"/>
      <c r="E57" s="44"/>
      <c r="F57" s="44"/>
      <c r="G57" s="44"/>
      <c r="H57" s="44"/>
      <c r="I57" s="44"/>
      <c r="J57" s="44"/>
      <c r="K57" s="45"/>
      <c r="L57" s="45"/>
    </row>
    <row r="58" spans="1:10" s="27" customFormat="1" ht="12" customHeight="1" thickBot="1">
      <c r="A58" s="28"/>
      <c r="B58" s="92" t="s">
        <v>43</v>
      </c>
      <c r="C58" s="50"/>
      <c r="D58" s="44"/>
      <c r="E58" s="44"/>
      <c r="F58" s="44"/>
      <c r="G58" s="44"/>
      <c r="H58" s="44"/>
      <c r="I58" s="44"/>
      <c r="J58" s="29"/>
    </row>
    <row r="59" spans="1:12" s="68" customFormat="1" ht="57" customHeight="1" thickBot="1">
      <c r="A59" s="20">
        <v>12</v>
      </c>
      <c r="B59" s="79" t="s">
        <v>46</v>
      </c>
      <c r="C59" s="21">
        <f>SUM(D59:I59)</f>
        <v>35000</v>
      </c>
      <c r="D59" s="23">
        <v>0</v>
      </c>
      <c r="E59" s="23">
        <v>0</v>
      </c>
      <c r="F59" s="23">
        <v>35000</v>
      </c>
      <c r="G59" s="26" t="s">
        <v>10</v>
      </c>
      <c r="H59" s="23" t="s">
        <v>10</v>
      </c>
      <c r="I59" s="22" t="s">
        <v>10</v>
      </c>
      <c r="J59" s="22" t="s">
        <v>10</v>
      </c>
      <c r="K59" s="24">
        <v>100</v>
      </c>
      <c r="L59" s="24">
        <v>100</v>
      </c>
    </row>
    <row r="60" spans="1:10" s="27" customFormat="1" ht="13.5" customHeight="1">
      <c r="A60" s="45"/>
      <c r="B60" s="43"/>
      <c r="C60" s="44">
        <f aca="true" t="shared" si="7" ref="C60:J60">C59</f>
        <v>35000</v>
      </c>
      <c r="D60" s="44">
        <f t="shared" si="7"/>
        <v>0</v>
      </c>
      <c r="E60" s="44">
        <f t="shared" si="7"/>
        <v>0</v>
      </c>
      <c r="F60" s="44">
        <f t="shared" si="7"/>
        <v>35000</v>
      </c>
      <c r="G60" s="44" t="str">
        <f t="shared" si="7"/>
        <v>0.00</v>
      </c>
      <c r="H60" s="44" t="str">
        <f t="shared" si="7"/>
        <v>0.00</v>
      </c>
      <c r="I60" s="44" t="str">
        <f t="shared" si="7"/>
        <v>0.00</v>
      </c>
      <c r="J60" s="44" t="str">
        <f t="shared" si="7"/>
        <v>0.00</v>
      </c>
    </row>
    <row r="61" spans="2:12" s="68" customFormat="1" ht="12.75" customHeight="1" thickBot="1">
      <c r="B61" s="86" t="s">
        <v>9</v>
      </c>
      <c r="G61" s="30"/>
      <c r="H61" s="30"/>
      <c r="I61" s="102"/>
      <c r="J61" s="102"/>
      <c r="K61" s="108"/>
      <c r="L61" s="108"/>
    </row>
    <row r="62" spans="1:12" s="68" customFormat="1" ht="35.25" customHeight="1" thickBot="1">
      <c r="A62" s="25">
        <v>13</v>
      </c>
      <c r="B62" s="79" t="s">
        <v>23</v>
      </c>
      <c r="C62" s="21">
        <f>SUM(D62:I62)</f>
        <v>962267.22</v>
      </c>
      <c r="D62" s="22" t="s">
        <v>10</v>
      </c>
      <c r="E62" s="23" t="s">
        <v>10</v>
      </c>
      <c r="F62" s="21">
        <v>962267.22</v>
      </c>
      <c r="G62" s="26" t="s">
        <v>10</v>
      </c>
      <c r="H62" s="23" t="s">
        <v>10</v>
      </c>
      <c r="I62" s="22" t="s">
        <v>10</v>
      </c>
      <c r="J62" s="22" t="s">
        <v>10</v>
      </c>
      <c r="K62" s="24">
        <v>100</v>
      </c>
      <c r="L62" s="24">
        <v>100</v>
      </c>
    </row>
    <row r="63" spans="1:12" s="68" customFormat="1" ht="24.75" customHeight="1" thickBot="1">
      <c r="A63" s="25">
        <v>14</v>
      </c>
      <c r="B63" s="79" t="s">
        <v>26</v>
      </c>
      <c r="C63" s="21">
        <f>SUM(D63:I63)</f>
        <v>824887</v>
      </c>
      <c r="D63" s="22">
        <v>0</v>
      </c>
      <c r="E63" s="23">
        <v>0</v>
      </c>
      <c r="F63" s="21">
        <v>824887</v>
      </c>
      <c r="G63" s="26" t="s">
        <v>10</v>
      </c>
      <c r="H63" s="23">
        <v>0</v>
      </c>
      <c r="I63" s="22" t="s">
        <v>10</v>
      </c>
      <c r="J63" s="22" t="s">
        <v>10</v>
      </c>
      <c r="K63" s="24">
        <v>100</v>
      </c>
      <c r="L63" s="24">
        <v>100</v>
      </c>
    </row>
    <row r="64" spans="1:13" s="68" customFormat="1" ht="27" customHeight="1" thickBot="1">
      <c r="A64" s="25">
        <v>15</v>
      </c>
      <c r="B64" s="79" t="s">
        <v>24</v>
      </c>
      <c r="C64" s="21">
        <f>SUM(D64:I64)</f>
        <v>51560</v>
      </c>
      <c r="D64" s="22" t="s">
        <v>10</v>
      </c>
      <c r="E64" s="23" t="s">
        <v>10</v>
      </c>
      <c r="F64" s="21">
        <v>51560</v>
      </c>
      <c r="G64" s="26" t="s">
        <v>10</v>
      </c>
      <c r="H64" s="23" t="s">
        <v>10</v>
      </c>
      <c r="I64" s="22" t="s">
        <v>10</v>
      </c>
      <c r="J64" s="22" t="s">
        <v>10</v>
      </c>
      <c r="K64" s="22">
        <v>100</v>
      </c>
      <c r="L64" s="24">
        <v>100</v>
      </c>
      <c r="M64" s="40"/>
    </row>
    <row r="65" spans="2:10" s="68" customFormat="1" ht="13.5" customHeight="1">
      <c r="B65" s="93"/>
      <c r="C65" s="44">
        <f>C62+C63+C64</f>
        <v>1838714.22</v>
      </c>
      <c r="D65" s="44">
        <f aca="true" t="shared" si="8" ref="D65:J65">D62+D63+D64</f>
        <v>0</v>
      </c>
      <c r="E65" s="44">
        <f t="shared" si="8"/>
        <v>0</v>
      </c>
      <c r="F65" s="44">
        <f t="shared" si="8"/>
        <v>1838714.22</v>
      </c>
      <c r="G65" s="44">
        <f t="shared" si="8"/>
        <v>0</v>
      </c>
      <c r="H65" s="44">
        <f t="shared" si="8"/>
        <v>0</v>
      </c>
      <c r="I65" s="44">
        <f t="shared" si="8"/>
        <v>0</v>
      </c>
      <c r="J65" s="44">
        <f t="shared" si="8"/>
        <v>0</v>
      </c>
    </row>
    <row r="66" spans="2:10" s="68" customFormat="1" ht="7.5" customHeight="1">
      <c r="B66" s="93"/>
      <c r="C66" s="44"/>
      <c r="D66" s="44"/>
      <c r="E66" s="44"/>
      <c r="F66" s="44"/>
      <c r="G66" s="44"/>
      <c r="H66" s="44"/>
      <c r="I66" s="44"/>
      <c r="J66" s="44"/>
    </row>
    <row r="67" spans="2:12" s="68" customFormat="1" ht="9.75">
      <c r="B67" s="86"/>
      <c r="G67" s="30"/>
      <c r="H67" s="30"/>
      <c r="I67" s="102"/>
      <c r="J67" s="102"/>
      <c r="K67" s="109"/>
      <c r="L67" s="109"/>
    </row>
    <row r="68" spans="2:10" s="68" customFormat="1" ht="21.75" customHeight="1" thickBot="1">
      <c r="B68" s="94" t="s">
        <v>28</v>
      </c>
      <c r="C68" s="44"/>
      <c r="D68" s="44"/>
      <c r="E68" s="44"/>
      <c r="F68" s="44"/>
      <c r="G68" s="44"/>
      <c r="H68" s="44"/>
      <c r="I68" s="44"/>
      <c r="J68" s="44"/>
    </row>
    <row r="69" spans="1:12" s="68" customFormat="1" ht="58.5" customHeight="1" thickBot="1">
      <c r="A69" s="25">
        <v>17</v>
      </c>
      <c r="B69" s="79" t="s">
        <v>30</v>
      </c>
      <c r="C69" s="21">
        <f>SUM(D69:I69)</f>
        <v>1100000</v>
      </c>
      <c r="D69" s="22" t="s">
        <v>10</v>
      </c>
      <c r="E69" s="23">
        <v>1100000</v>
      </c>
      <c r="F69" s="21">
        <v>0</v>
      </c>
      <c r="G69" s="26" t="s">
        <v>10</v>
      </c>
      <c r="H69" s="23" t="s">
        <v>10</v>
      </c>
      <c r="I69" s="22" t="s">
        <v>10</v>
      </c>
      <c r="J69" s="22" t="s">
        <v>10</v>
      </c>
      <c r="K69" s="24">
        <v>100</v>
      </c>
      <c r="L69" s="24">
        <v>100</v>
      </c>
    </row>
    <row r="70" spans="2:10" s="68" customFormat="1" ht="13.5" customHeight="1">
      <c r="B70" s="93"/>
      <c r="C70" s="44">
        <f aca="true" t="shared" si="9" ref="C70:J70">C69</f>
        <v>1100000</v>
      </c>
      <c r="D70" s="44" t="str">
        <f t="shared" si="9"/>
        <v>0.00</v>
      </c>
      <c r="E70" s="44">
        <f t="shared" si="9"/>
        <v>1100000</v>
      </c>
      <c r="F70" s="44">
        <f t="shared" si="9"/>
        <v>0</v>
      </c>
      <c r="G70" s="44" t="str">
        <f t="shared" si="9"/>
        <v>0.00</v>
      </c>
      <c r="H70" s="44" t="str">
        <f t="shared" si="9"/>
        <v>0.00</v>
      </c>
      <c r="I70" s="44" t="str">
        <f t="shared" si="9"/>
        <v>0.00</v>
      </c>
      <c r="J70" s="44" t="str">
        <f t="shared" si="9"/>
        <v>0.00</v>
      </c>
    </row>
    <row r="71" spans="2:10" s="68" customFormat="1" ht="13.5" customHeight="1">
      <c r="B71" s="93"/>
      <c r="C71" s="44"/>
      <c r="D71" s="44"/>
      <c r="E71" s="44"/>
      <c r="F71" s="44"/>
      <c r="G71" s="44"/>
      <c r="H71" s="44"/>
      <c r="I71" s="44"/>
      <c r="J71" s="44"/>
    </row>
    <row r="72" spans="1:10" s="27" customFormat="1" ht="12" customHeight="1" thickBot="1">
      <c r="A72" s="28"/>
      <c r="B72" s="92" t="s">
        <v>49</v>
      </c>
      <c r="C72" s="50"/>
      <c r="D72" s="44"/>
      <c r="E72" s="44"/>
      <c r="F72" s="44"/>
      <c r="G72" s="44"/>
      <c r="H72" s="44"/>
      <c r="I72" s="44"/>
      <c r="J72" s="29"/>
    </row>
    <row r="73" spans="1:12" s="27" customFormat="1" ht="51" customHeight="1" thickBot="1">
      <c r="A73" s="25">
        <v>18</v>
      </c>
      <c r="B73" s="79" t="s">
        <v>48</v>
      </c>
      <c r="C73" s="21">
        <f>SUM(D73:I73)</f>
        <v>887309.04</v>
      </c>
      <c r="D73" s="22">
        <v>443654.52</v>
      </c>
      <c r="E73" s="23">
        <v>443654.52</v>
      </c>
      <c r="F73" s="21">
        <v>0</v>
      </c>
      <c r="G73" s="26" t="s">
        <v>10</v>
      </c>
      <c r="H73" s="23" t="s">
        <v>10</v>
      </c>
      <c r="I73" s="22" t="s">
        <v>10</v>
      </c>
      <c r="J73" s="22" t="s">
        <v>10</v>
      </c>
      <c r="K73" s="24">
        <v>100</v>
      </c>
      <c r="L73" s="24">
        <v>100</v>
      </c>
    </row>
    <row r="74" spans="1:10" s="27" customFormat="1" ht="13.5" customHeight="1">
      <c r="A74" s="45"/>
      <c r="B74" s="43"/>
      <c r="C74" s="44">
        <f aca="true" t="shared" si="10" ref="C74:J74">C73</f>
        <v>887309.04</v>
      </c>
      <c r="D74" s="44">
        <f t="shared" si="10"/>
        <v>443654.52</v>
      </c>
      <c r="E74" s="44">
        <f t="shared" si="10"/>
        <v>443654.52</v>
      </c>
      <c r="F74" s="44">
        <f t="shared" si="10"/>
        <v>0</v>
      </c>
      <c r="G74" s="44" t="str">
        <f t="shared" si="10"/>
        <v>0.00</v>
      </c>
      <c r="H74" s="44" t="str">
        <f t="shared" si="10"/>
        <v>0.00</v>
      </c>
      <c r="I74" s="44" t="str">
        <f t="shared" si="10"/>
        <v>0.00</v>
      </c>
      <c r="J74" s="44" t="str">
        <f t="shared" si="10"/>
        <v>0.00</v>
      </c>
    </row>
    <row r="75" spans="2:10" s="68" customFormat="1" ht="13.5" customHeight="1">
      <c r="B75" s="93"/>
      <c r="C75" s="44"/>
      <c r="D75" s="44"/>
      <c r="E75" s="44"/>
      <c r="F75" s="44"/>
      <c r="G75" s="44"/>
      <c r="H75" s="44"/>
      <c r="I75" s="44"/>
      <c r="J75" s="44"/>
    </row>
    <row r="76" spans="1:12" s="14" customFormat="1" ht="21" customHeight="1">
      <c r="A76" s="15"/>
      <c r="B76" s="95"/>
      <c r="C76" s="17"/>
      <c r="D76" s="18"/>
      <c r="E76" s="70"/>
      <c r="F76" s="17"/>
      <c r="G76" s="19"/>
      <c r="H76" s="16"/>
      <c r="I76" s="18"/>
      <c r="J76" s="18"/>
      <c r="K76" s="18"/>
      <c r="L76" s="52"/>
    </row>
    <row r="77" spans="1:12" s="14" customFormat="1" ht="21" customHeight="1">
      <c r="A77" s="15"/>
      <c r="B77" s="95"/>
      <c r="C77" s="17"/>
      <c r="D77" s="18"/>
      <c r="E77" s="70"/>
      <c r="F77" s="17"/>
      <c r="G77" s="19"/>
      <c r="H77" s="16"/>
      <c r="I77" s="18"/>
      <c r="J77" s="18"/>
      <c r="K77" s="18"/>
      <c r="L77" s="52"/>
    </row>
    <row r="78" spans="1:12" ht="12.75">
      <c r="A78" s="2" t="s">
        <v>12</v>
      </c>
      <c r="B78" s="96"/>
      <c r="C78" s="4">
        <f aca="true" t="shared" si="11" ref="C78:J78">C12+C18+C23+C27+C32+C36+C41+C56+C60+C65+C70+C74</f>
        <v>7935488.5200000005</v>
      </c>
      <c r="D78" s="4">
        <f t="shared" si="11"/>
        <v>443654.52</v>
      </c>
      <c r="E78" s="4">
        <f>E12+E18+E23+E27+E32+E36+E41+E56+E60+E65+E70+E74</f>
        <v>3768716</v>
      </c>
      <c r="F78" s="4">
        <f t="shared" si="11"/>
        <v>3723118</v>
      </c>
      <c r="G78" s="4">
        <f t="shared" si="11"/>
        <v>0</v>
      </c>
      <c r="H78" s="4">
        <f t="shared" si="11"/>
        <v>0</v>
      </c>
      <c r="I78" s="4">
        <f t="shared" si="11"/>
        <v>0</v>
      </c>
      <c r="J78" s="4">
        <f t="shared" si="11"/>
        <v>0</v>
      </c>
      <c r="K78" s="2"/>
      <c r="L78" s="73"/>
    </row>
    <row r="79" spans="1:12" ht="12.75">
      <c r="A79" s="2" t="s">
        <v>11</v>
      </c>
      <c r="B79" s="96"/>
      <c r="C79" s="4">
        <f>E79+F79</f>
        <v>7491834.08</v>
      </c>
      <c r="D79" s="3"/>
      <c r="E79" s="74">
        <v>3768716.08</v>
      </c>
      <c r="F79" s="4">
        <v>3723118</v>
      </c>
      <c r="G79" s="10"/>
      <c r="H79" s="10"/>
      <c r="I79" s="3"/>
      <c r="J79" s="3"/>
      <c r="K79" s="2"/>
      <c r="L79" s="73"/>
    </row>
    <row r="80" spans="1:12" ht="12.75">
      <c r="A80" s="12" t="s">
        <v>18</v>
      </c>
      <c r="C80" s="4">
        <f>D78+G78+H78+I78+J78</f>
        <v>443654.52</v>
      </c>
      <c r="D80" s="6"/>
      <c r="E80" s="75">
        <f>E79-E78</f>
        <v>0.0800000000745058</v>
      </c>
      <c r="F80" s="6">
        <f>F79-F78</f>
        <v>0</v>
      </c>
      <c r="G80" s="6"/>
      <c r="H80" s="6"/>
      <c r="I80" s="6"/>
      <c r="J80" s="4"/>
      <c r="K80" s="2"/>
      <c r="L80" s="73"/>
    </row>
    <row r="81" spans="1:12" ht="12.75">
      <c r="A81" s="12"/>
      <c r="C81" s="9"/>
      <c r="D81" s="5"/>
      <c r="E81" s="76"/>
      <c r="F81" s="5"/>
      <c r="G81" s="11"/>
      <c r="H81" s="11"/>
      <c r="I81" s="5"/>
      <c r="J81" s="5"/>
      <c r="K81" s="1"/>
      <c r="L81" s="73"/>
    </row>
    <row r="82" spans="3:14" ht="12.75">
      <c r="C82" s="8"/>
      <c r="E82" s="82"/>
      <c r="F82" s="9"/>
      <c r="N82" s="9"/>
    </row>
    <row r="83" spans="3:7" ht="12.75">
      <c r="C83" s="9"/>
      <c r="E83" s="82"/>
      <c r="G83" s="101"/>
    </row>
    <row r="84" ht="12.75">
      <c r="C84" s="9"/>
    </row>
    <row r="85" ht="12.75">
      <c r="E85" s="82"/>
    </row>
    <row r="86" ht="12.75">
      <c r="F86" t="s">
        <v>20</v>
      </c>
    </row>
    <row r="87" ht="12.75">
      <c r="F87" t="s">
        <v>21</v>
      </c>
    </row>
    <row r="92" ht="12.75">
      <c r="L92" s="102"/>
    </row>
  </sheetData>
  <sheetProtection/>
  <mergeCells count="17">
    <mergeCell ref="B49:J49"/>
    <mergeCell ref="A2:L2"/>
    <mergeCell ref="A3:L3"/>
    <mergeCell ref="A4:L4"/>
    <mergeCell ref="B5:J5"/>
    <mergeCell ref="A6:L6"/>
    <mergeCell ref="K7:L7"/>
    <mergeCell ref="A50:L50"/>
    <mergeCell ref="A51:L51"/>
    <mergeCell ref="K52:L52"/>
    <mergeCell ref="K61:L61"/>
    <mergeCell ref="K67:L67"/>
    <mergeCell ref="B15:C15"/>
    <mergeCell ref="B25:E25"/>
    <mergeCell ref="A46:L46"/>
    <mergeCell ref="A47:L47"/>
    <mergeCell ref="A48:L48"/>
  </mergeCells>
  <printOptions horizontalCentered="1" verticalCentered="1"/>
  <pageMargins left="0.1968503937007874" right="0.17" top="0.17" bottom="0.17" header="0" footer="0"/>
  <pageSetup fitToHeight="2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cp:lastPrinted>2020-12-11T15:52:38Z</cp:lastPrinted>
  <dcterms:created xsi:type="dcterms:W3CDTF">1980-01-04T06:53:50Z</dcterms:created>
  <dcterms:modified xsi:type="dcterms:W3CDTF">2021-01-05T18:33:47Z</dcterms:modified>
  <cp:category/>
  <cp:version/>
  <cp:contentType/>
  <cp:contentStatus/>
</cp:coreProperties>
</file>