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obras 2022\TRANSPARENCIA\SEPTIEMBRE 2022\"/>
    </mc:Choice>
  </mc:AlternateContent>
  <bookViews>
    <workbookView xWindow="0" yWindow="0" windowWidth="24000" windowHeight="963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79" i="4" l="1"/>
  <c r="J78" i="4"/>
  <c r="J77" i="4"/>
  <c r="J76" i="4"/>
  <c r="J75" i="4"/>
  <c r="J74" i="4"/>
  <c r="J73" i="4"/>
  <c r="J72" i="4"/>
  <c r="J71" i="4"/>
  <c r="J70" i="4"/>
  <c r="J69" i="4"/>
  <c r="J68" i="4"/>
  <c r="J65" i="4"/>
  <c r="J67" i="4"/>
  <c r="J66" i="4"/>
  <c r="J64" i="4"/>
  <c r="J63" i="4"/>
  <c r="J62" i="4"/>
  <c r="J61" i="4"/>
  <c r="J60" i="4"/>
  <c r="J59" i="4"/>
  <c r="J58" i="4"/>
  <c r="J57" i="4"/>
  <c r="J56" i="4"/>
  <c r="J55" i="4"/>
  <c r="J54" i="4"/>
  <c r="J53" i="4"/>
  <c r="J52" i="4"/>
  <c r="J51" i="4"/>
  <c r="J50" i="4"/>
  <c r="J49" i="4"/>
  <c r="J48" i="4"/>
  <c r="J47" i="4"/>
  <c r="J46" i="4"/>
  <c r="J45" i="4"/>
  <c r="J44" i="4"/>
  <c r="J43" i="4"/>
  <c r="J42" i="4"/>
  <c r="J41" i="4"/>
  <c r="J40" i="4"/>
  <c r="J39" i="4"/>
  <c r="J38" i="4"/>
  <c r="J37" i="4"/>
  <c r="J36" i="4"/>
  <c r="J35" i="4"/>
  <c r="J34" i="4"/>
  <c r="J33" i="4"/>
  <c r="J32" i="4"/>
  <c r="J31" i="4"/>
  <c r="J30" i="4"/>
  <c r="J29" i="4"/>
  <c r="J28" i="4"/>
  <c r="J27" i="4"/>
  <c r="J26" i="4"/>
  <c r="J25" i="4"/>
  <c r="J24" i="4"/>
  <c r="J23" i="4"/>
  <c r="J22" i="4"/>
  <c r="J21" i="4"/>
  <c r="J20" i="4"/>
  <c r="J19" i="4"/>
  <c r="J18" i="4"/>
  <c r="J17" i="4"/>
  <c r="J16" i="4"/>
  <c r="J15" i="4"/>
  <c r="J14" i="4"/>
  <c r="J13" i="4"/>
  <c r="J12" i="4"/>
  <c r="J11" i="4"/>
  <c r="J10" i="4"/>
  <c r="J9" i="4"/>
  <c r="J8" i="4"/>
  <c r="J7" i="4"/>
  <c r="J6" i="4"/>
  <c r="J5" i="4"/>
  <c r="J4" i="4"/>
  <c r="G8" i="1" l="1"/>
</calcChain>
</file>

<file path=xl/sharedStrings.xml><?xml version="1.0" encoding="utf-8"?>
<sst xmlns="http://schemas.openxmlformats.org/spreadsheetml/2006/main" count="701" uniqueCount="230">
  <si>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</si>
  <si>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</si>
  <si>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</si>
  <si>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</si>
  <si>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</si>
  <si>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</si>
  <si>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</si>
  <si>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</si>
  <si>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</si>
  <si>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</si>
  <si>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</si>
  <si>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</si>
  <si>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</si>
  <si>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</si>
  <si>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</si>
  <si>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</si>
  <si>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</si>
  <si>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</si>
  <si>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</si>
  <si>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</si>
  <si>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</si>
  <si>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</si>
  <si>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</si>
  <si>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</si>
  <si>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</si>
  <si>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</si>
  <si>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</si>
  <si>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</si>
  <si>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</si>
  <si>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</si>
  <si>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</si>
  <si>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</si>
  <si>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</si>
  <si>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</si>
  <si>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</si>
  <si>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</si>
  <si>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</si>
  <si>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</si>
  <si>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</si>
  <si>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</si>
  <si>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</si>
  <si>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</si>
  <si>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</si>
  <si>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</si>
  <si>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</si>
  <si>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</si>
  <si>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</si>
  <si>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</si>
  <si>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</si>
  <si>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</si>
  <si>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</si>
  <si>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</si>
  <si>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</si>
  <si>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</si>
  <si>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</si>
  <si>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</si>
  <si>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</si>
  <si>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</si>
  <si>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</si>
  <si>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</si>
  <si>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</si>
  <si>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</si>
  <si>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</si>
  <si>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</si>
  <si>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</si>
  <si>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</si>
  <si>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</si>
  <si>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</si>
  <si>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</si>
  <si>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</si>
  <si>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</si>
  <si>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</si>
  <si>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</si>
  <si>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COORDINACION DE DESARROLLO SOCIAL </t>
  </si>
  <si>
    <t xml:space="preserve">ESPECIE </t>
  </si>
  <si>
    <t xml:space="preserve">APOYO AGUA POTABLE </t>
  </si>
  <si>
    <t>ABASTECIMIENTO DE AGUA POTABLE</t>
  </si>
  <si>
    <t>AGUA POTABLE</t>
  </si>
  <si>
    <t>1000 LTS</t>
  </si>
  <si>
    <t>RODRIGUEZ</t>
  </si>
  <si>
    <t>CASTILLO</t>
  </si>
  <si>
    <t>HERNANDEZ</t>
  </si>
  <si>
    <t>PORTALES</t>
  </si>
  <si>
    <t>ADQUISICION DE DESPENSAS PARA POBLACION EN LA ZONA NORTE, SUR, PONIENTE Y ORIENTE DEL MPIO.</t>
  </si>
  <si>
    <t>APOYO DESPENSA</t>
  </si>
  <si>
    <t>DESPENSA</t>
  </si>
  <si>
    <t>1 CAJA</t>
  </si>
  <si>
    <t>FLORES</t>
  </si>
  <si>
    <t>VEGA</t>
  </si>
  <si>
    <t>GARCIA</t>
  </si>
  <si>
    <t xml:space="preserve">VEGA </t>
  </si>
  <si>
    <t>1001 LTS</t>
  </si>
  <si>
    <t>1002 LTS</t>
  </si>
  <si>
    <t>1003 LTS</t>
  </si>
  <si>
    <t>1004 LTS</t>
  </si>
  <si>
    <t>1005 LTS</t>
  </si>
  <si>
    <t>1006 LTS</t>
  </si>
  <si>
    <t>1007 LTS</t>
  </si>
  <si>
    <t>1008 LTS</t>
  </si>
  <si>
    <t>1009 LTS</t>
  </si>
  <si>
    <t>1010 LTS</t>
  </si>
  <si>
    <t>BARTOLA</t>
  </si>
  <si>
    <t xml:space="preserve">MUÑOZ </t>
  </si>
  <si>
    <t>DIEGO</t>
  </si>
  <si>
    <t>BRYAN ALEJANDRO</t>
  </si>
  <si>
    <t>PICASO</t>
  </si>
  <si>
    <t>VELEZ</t>
  </si>
  <si>
    <t>LENADRO</t>
  </si>
  <si>
    <t xml:space="preserve"> HERNANDEZ </t>
  </si>
  <si>
    <t>MA. ELENA</t>
  </si>
  <si>
    <t>SIFUENTES</t>
  </si>
  <si>
    <t>MA. PAULA</t>
  </si>
  <si>
    <t xml:space="preserve">TRISTAN </t>
  </si>
  <si>
    <t>CRUZ</t>
  </si>
  <si>
    <t>ANDRES</t>
  </si>
  <si>
    <t>TRISTAN</t>
  </si>
  <si>
    <t xml:space="preserve">PAULA </t>
  </si>
  <si>
    <t>ROSENDO</t>
  </si>
  <si>
    <t>CERVANTES</t>
  </si>
  <si>
    <t>LUIS JACOBO</t>
  </si>
  <si>
    <t>MIRELES</t>
  </si>
  <si>
    <t>YOLANDA</t>
  </si>
  <si>
    <t>MARIA ANTONIO</t>
  </si>
  <si>
    <t>PATIÑO</t>
  </si>
  <si>
    <t xml:space="preserve">AMELIA </t>
  </si>
  <si>
    <t>RENDON</t>
  </si>
  <si>
    <t>LAURA ESMERALDA</t>
  </si>
  <si>
    <t>RICO</t>
  </si>
  <si>
    <t>TORRES</t>
  </si>
  <si>
    <t>MARIA JOVITA</t>
  </si>
  <si>
    <t>BECERRA</t>
  </si>
  <si>
    <t xml:space="preserve">MA. DEL ROCIO </t>
  </si>
  <si>
    <t>ARANDA</t>
  </si>
  <si>
    <t>SENORINA</t>
  </si>
  <si>
    <t>URESTI</t>
  </si>
  <si>
    <t>OFELIA</t>
  </si>
  <si>
    <t>LUCIO</t>
  </si>
  <si>
    <t>MA. HERLINDA</t>
  </si>
  <si>
    <t>BLANCA ESTELA</t>
  </si>
  <si>
    <t>BESERRA</t>
  </si>
  <si>
    <t>MELENDEZ</t>
  </si>
  <si>
    <t>BRENDA ROSARIO</t>
  </si>
  <si>
    <t>RIVERA</t>
  </si>
  <si>
    <t>BERTHA</t>
  </si>
  <si>
    <t>RODOLFO</t>
  </si>
  <si>
    <t>ROSALINDA</t>
  </si>
  <si>
    <t>MAGUADALUPE</t>
  </si>
  <si>
    <t>DELGADO</t>
  </si>
  <si>
    <t>J. CARLOS</t>
  </si>
  <si>
    <t>LETICIA</t>
  </si>
  <si>
    <t>ORTIZ</t>
  </si>
  <si>
    <t>SEPTIEMBRE</t>
  </si>
  <si>
    <t>ZAIRA GABRIELA</t>
  </si>
  <si>
    <t>SALAZAR</t>
  </si>
  <si>
    <t>CARRIZAL</t>
  </si>
  <si>
    <t>J. NEMESIO</t>
  </si>
  <si>
    <t>BORJAS</t>
  </si>
  <si>
    <t>SALDAÑA</t>
  </si>
  <si>
    <t>MIRIAM</t>
  </si>
  <si>
    <t>CAMARGO</t>
  </si>
  <si>
    <t>MARIA DE LOS ANGELES</t>
  </si>
  <si>
    <t>MARIA NARSISA</t>
  </si>
  <si>
    <t>CHAVARRIA</t>
  </si>
  <si>
    <t>PEREZ</t>
  </si>
  <si>
    <t>LUCIANA</t>
  </si>
  <si>
    <t>JOSEFA</t>
  </si>
  <si>
    <t>DIMAS</t>
  </si>
  <si>
    <t>MARIA</t>
  </si>
  <si>
    <t xml:space="preserve">BERENICE </t>
  </si>
  <si>
    <t>DE LA ROSA</t>
  </si>
  <si>
    <t>MARIA IMELDA</t>
  </si>
  <si>
    <t>SUSANA</t>
  </si>
  <si>
    <t>CARRIZALEZ</t>
  </si>
  <si>
    <t>J. SOCORRO</t>
  </si>
  <si>
    <t>MARIA RAQUEL</t>
  </si>
  <si>
    <t>CANTU</t>
  </si>
  <si>
    <t>PALOMO</t>
  </si>
  <si>
    <t>ARTURO</t>
  </si>
  <si>
    <t>SANCHEZ</t>
  </si>
  <si>
    <t xml:space="preserve">MARIA MAGDALENA </t>
  </si>
  <si>
    <t>ADOLFO</t>
  </si>
  <si>
    <t>FERNANDO</t>
  </si>
  <si>
    <t>JUAN JOSE</t>
  </si>
  <si>
    <t>VIGIL</t>
  </si>
  <si>
    <t>DANIEL</t>
  </si>
  <si>
    <t>MARIA GUADALUPE</t>
  </si>
  <si>
    <t>VERA</t>
  </si>
  <si>
    <t>MA. DEL ROSARIO</t>
  </si>
  <si>
    <t>GUERRERO</t>
  </si>
  <si>
    <t>DAVID</t>
  </si>
  <si>
    <t>LARA</t>
  </si>
  <si>
    <t>JULIA</t>
  </si>
  <si>
    <t>MARTINEZ</t>
  </si>
  <si>
    <t>CAMARILLO</t>
  </si>
  <si>
    <t>PEDRO</t>
  </si>
  <si>
    <t>ESQUIVEL</t>
  </si>
  <si>
    <t xml:space="preserve">EFRAIN </t>
  </si>
  <si>
    <t>VARGAS</t>
  </si>
  <si>
    <t>GELACIO</t>
  </si>
  <si>
    <t>MARIA CRISTINA</t>
  </si>
  <si>
    <t>JIMENEZ</t>
  </si>
  <si>
    <t>MARIBEL</t>
  </si>
  <si>
    <t xml:space="preserve">BERNARDA </t>
  </si>
  <si>
    <t>GUERRERO|</t>
  </si>
  <si>
    <t>GAMEZ</t>
  </si>
  <si>
    <t>RAFAELA</t>
  </si>
  <si>
    <t>MA. REYNALDA</t>
  </si>
  <si>
    <t>MARGARITA</t>
  </si>
  <si>
    <t>AMADO</t>
  </si>
  <si>
    <t>MACRINA</t>
  </si>
  <si>
    <t>ESCALANTE</t>
  </si>
  <si>
    <t>KARLA LIZETH</t>
  </si>
  <si>
    <t>ESPINOSA</t>
  </si>
  <si>
    <t>LOPEZ</t>
  </si>
  <si>
    <t>SANTIAGO</t>
  </si>
  <si>
    <t>DIANA</t>
  </si>
  <si>
    <t>GENARO</t>
  </si>
  <si>
    <t>SILVA</t>
  </si>
  <si>
    <t>MA DE LOS ANGELES</t>
  </si>
  <si>
    <t>ALEJO</t>
  </si>
  <si>
    <t>FLORIDA</t>
  </si>
  <si>
    <t xml:space="preserve">MA FLORIANA </t>
  </si>
  <si>
    <t>GONZALEZ</t>
  </si>
  <si>
    <t>ALVARADO</t>
  </si>
  <si>
    <t>JOSE GUADALUPE</t>
  </si>
  <si>
    <t>VICTOR</t>
  </si>
  <si>
    <t>NEREIDA</t>
  </si>
  <si>
    <t>ANTONIO</t>
  </si>
  <si>
    <t>MARIA ANDREA</t>
  </si>
  <si>
    <t>J. ANTONIO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</si>
</sst>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 applyFill="1"/>
    <xf numFmtId="0" fontId="4" fillId="0" borderId="0" xfId="0" applyFont="1" applyFill="1" applyBorder="1" applyAlignment="1">
      <alignment vertical="center"/>
    </xf>
    <xf numFmtId="0" fontId="0" fillId="0" borderId="0" xfId="0"/>
    <xf numFmtId="0" fontId="5" fillId="0" borderId="0" xfId="0" applyFon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opLeftCell="I2" workbookViewId="0">
      <selection activeCell="K26" sqref="K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2022</v>
      </c>
      <c r="B8" s="4">
        <v>44805</v>
      </c>
      <c r="C8" s="4">
        <v>44834</v>
      </c>
      <c r="D8" s="3" t="s">
        <v>43</v>
      </c>
      <c r="E8" s="3" t="s">
        <v>75</v>
      </c>
      <c r="F8" s="3" t="s">
        <v>76</v>
      </c>
      <c r="G8" s="3" t="str">
        <f>F8</f>
        <v>ABASTECIMIENTO DE AGUA POTABLE</v>
      </c>
      <c r="H8" s="3"/>
      <c r="I8" s="4"/>
      <c r="J8" s="4" t="s">
        <v>73</v>
      </c>
      <c r="K8" s="4">
        <v>44843</v>
      </c>
      <c r="L8" s="4">
        <v>44843</v>
      </c>
    </row>
    <row r="9" spans="1:13" x14ac:dyDescent="0.25">
      <c r="A9" s="8">
        <v>2022</v>
      </c>
      <c r="B9" s="4">
        <v>44805</v>
      </c>
      <c r="C9" s="4">
        <v>44834</v>
      </c>
      <c r="D9" s="8" t="s">
        <v>43</v>
      </c>
      <c r="E9" s="8" t="s">
        <v>84</v>
      </c>
      <c r="F9" s="8" t="s">
        <v>83</v>
      </c>
      <c r="J9" s="4" t="s">
        <v>73</v>
      </c>
      <c r="K9" s="4">
        <v>44843</v>
      </c>
      <c r="L9" s="4">
        <v>44843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5"/>
  <sheetViews>
    <sheetView tabSelected="1" topLeftCell="A3" workbookViewId="0">
      <selection activeCell="G90" sqref="G90"/>
    </sheetView>
  </sheetViews>
  <sheetFormatPr baseColWidth="10" defaultColWidth="8.8554687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3" customWidth="1"/>
    <col min="7" max="7" width="21.140625" customWidth="1"/>
    <col min="8" max="8" width="12.7109375" customWidth="1"/>
    <col min="9" max="9" width="17.5703125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10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6" t="s">
        <v>101</v>
      </c>
      <c r="C4" s="6" t="s">
        <v>102</v>
      </c>
      <c r="D4" s="6" t="s">
        <v>88</v>
      </c>
      <c r="E4" s="7" t="s">
        <v>77</v>
      </c>
      <c r="F4" s="7" t="s">
        <v>151</v>
      </c>
      <c r="G4" s="7" t="s">
        <v>74</v>
      </c>
      <c r="H4" s="6" t="s">
        <v>78</v>
      </c>
      <c r="I4" s="7"/>
      <c r="J4" s="10">
        <f>2022-1930</f>
        <v>92</v>
      </c>
      <c r="K4" s="11" t="s">
        <v>71</v>
      </c>
    </row>
    <row r="5" spans="1:11" x14ac:dyDescent="0.25">
      <c r="A5" s="5">
        <v>2</v>
      </c>
      <c r="B5" s="6" t="s">
        <v>103</v>
      </c>
      <c r="C5" s="6" t="s">
        <v>82</v>
      </c>
      <c r="D5" s="6" t="s">
        <v>88</v>
      </c>
      <c r="E5" s="7" t="s">
        <v>77</v>
      </c>
      <c r="F5" s="7" t="s">
        <v>151</v>
      </c>
      <c r="G5" s="7" t="s">
        <v>74</v>
      </c>
      <c r="H5" s="6" t="s">
        <v>78</v>
      </c>
      <c r="I5" s="10"/>
      <c r="J5" s="10">
        <f>2022-1999</f>
        <v>23</v>
      </c>
      <c r="K5" s="11" t="s">
        <v>72</v>
      </c>
    </row>
    <row r="6" spans="1:11" x14ac:dyDescent="0.25">
      <c r="A6" s="5">
        <v>3</v>
      </c>
      <c r="B6" s="6" t="s">
        <v>104</v>
      </c>
      <c r="C6" s="6" t="s">
        <v>105</v>
      </c>
      <c r="D6" s="6" t="s">
        <v>106</v>
      </c>
      <c r="E6" s="7" t="s">
        <v>77</v>
      </c>
      <c r="F6" s="7" t="s">
        <v>151</v>
      </c>
      <c r="G6" s="7" t="s">
        <v>74</v>
      </c>
      <c r="H6" s="6" t="s">
        <v>91</v>
      </c>
      <c r="I6" s="10"/>
      <c r="J6" s="10">
        <f>2022-2000</f>
        <v>22</v>
      </c>
      <c r="K6" s="11" t="s">
        <v>72</v>
      </c>
    </row>
    <row r="7" spans="1:11" x14ac:dyDescent="0.25">
      <c r="A7" s="5">
        <v>4</v>
      </c>
      <c r="B7" s="6" t="s">
        <v>107</v>
      </c>
      <c r="C7" s="6" t="s">
        <v>108</v>
      </c>
      <c r="D7" s="6" t="s">
        <v>88</v>
      </c>
      <c r="E7" s="7" t="s">
        <v>77</v>
      </c>
      <c r="F7" s="7" t="s">
        <v>151</v>
      </c>
      <c r="G7" s="7" t="s">
        <v>74</v>
      </c>
      <c r="H7" s="6" t="s">
        <v>92</v>
      </c>
      <c r="I7" s="10"/>
      <c r="J7" s="10">
        <f>2022-1939</f>
        <v>83</v>
      </c>
      <c r="K7" s="11" t="s">
        <v>72</v>
      </c>
    </row>
    <row r="8" spans="1:11" x14ac:dyDescent="0.25">
      <c r="A8" s="5">
        <v>5</v>
      </c>
      <c r="B8" s="6" t="s">
        <v>109</v>
      </c>
      <c r="C8" s="6" t="s">
        <v>110</v>
      </c>
      <c r="D8" s="6" t="s">
        <v>79</v>
      </c>
      <c r="E8" s="7" t="s">
        <v>77</v>
      </c>
      <c r="F8" s="7" t="s">
        <v>151</v>
      </c>
      <c r="G8" s="7" t="s">
        <v>74</v>
      </c>
      <c r="H8" s="6" t="s">
        <v>93</v>
      </c>
      <c r="I8" s="10"/>
      <c r="J8" s="10">
        <f>2022-1971</f>
        <v>51</v>
      </c>
      <c r="K8" s="11" t="s">
        <v>71</v>
      </c>
    </row>
    <row r="9" spans="1:11" x14ac:dyDescent="0.25">
      <c r="A9" s="5">
        <v>6</v>
      </c>
      <c r="B9" s="6" t="s">
        <v>111</v>
      </c>
      <c r="C9" s="6" t="s">
        <v>112</v>
      </c>
      <c r="D9" s="6" t="s">
        <v>113</v>
      </c>
      <c r="E9" s="7" t="s">
        <v>77</v>
      </c>
      <c r="F9" s="7" t="s">
        <v>151</v>
      </c>
      <c r="G9" s="7" t="s">
        <v>74</v>
      </c>
      <c r="H9" s="6" t="s">
        <v>94</v>
      </c>
      <c r="I9" s="10"/>
      <c r="J9" s="10">
        <f>2022-1940</f>
        <v>82</v>
      </c>
      <c r="K9" s="11" t="s">
        <v>71</v>
      </c>
    </row>
    <row r="10" spans="1:11" x14ac:dyDescent="0.25">
      <c r="A10" s="5">
        <v>7</v>
      </c>
      <c r="B10" s="6" t="s">
        <v>114</v>
      </c>
      <c r="C10" s="6" t="s">
        <v>81</v>
      </c>
      <c r="D10" s="6" t="s">
        <v>115</v>
      </c>
      <c r="E10" s="7" t="s">
        <v>77</v>
      </c>
      <c r="F10" s="7" t="s">
        <v>151</v>
      </c>
      <c r="G10" s="7" t="s">
        <v>74</v>
      </c>
      <c r="H10" s="6" t="s">
        <v>95</v>
      </c>
      <c r="I10" s="7"/>
      <c r="J10" s="10">
        <f>2022-1973</f>
        <v>49</v>
      </c>
      <c r="K10" s="11" t="s">
        <v>72</v>
      </c>
    </row>
    <row r="11" spans="1:11" x14ac:dyDescent="0.25">
      <c r="A11" s="5">
        <v>8</v>
      </c>
      <c r="B11" s="6" t="s">
        <v>116</v>
      </c>
      <c r="C11" s="6" t="s">
        <v>90</v>
      </c>
      <c r="D11" s="6" t="s">
        <v>79</v>
      </c>
      <c r="E11" s="7" t="s">
        <v>77</v>
      </c>
      <c r="F11" s="7" t="s">
        <v>151</v>
      </c>
      <c r="G11" s="7" t="s">
        <v>74</v>
      </c>
      <c r="H11" s="6" t="s">
        <v>96</v>
      </c>
      <c r="I11" s="10"/>
      <c r="J11" s="10">
        <f>2022-1958</f>
        <v>64</v>
      </c>
      <c r="K11" s="11" t="s">
        <v>71</v>
      </c>
    </row>
    <row r="12" spans="1:11" x14ac:dyDescent="0.25">
      <c r="A12" s="5">
        <v>9</v>
      </c>
      <c r="B12" s="6" t="s">
        <v>117</v>
      </c>
      <c r="C12" s="6" t="s">
        <v>82</v>
      </c>
      <c r="D12" s="6" t="s">
        <v>118</v>
      </c>
      <c r="E12" s="7" t="s">
        <v>77</v>
      </c>
      <c r="F12" s="7" t="s">
        <v>151</v>
      </c>
      <c r="G12" s="7" t="s">
        <v>74</v>
      </c>
      <c r="H12" s="6" t="s">
        <v>97</v>
      </c>
      <c r="I12" s="10"/>
      <c r="J12" s="10">
        <f>2022-1958</f>
        <v>64</v>
      </c>
      <c r="K12" s="11" t="s">
        <v>72</v>
      </c>
    </row>
    <row r="13" spans="1:11" x14ac:dyDescent="0.25">
      <c r="A13" s="5">
        <v>10</v>
      </c>
      <c r="B13" s="6" t="s">
        <v>119</v>
      </c>
      <c r="C13" s="6" t="s">
        <v>120</v>
      </c>
      <c r="D13" s="6" t="s">
        <v>89</v>
      </c>
      <c r="E13" s="7" t="s">
        <v>77</v>
      </c>
      <c r="F13" s="7" t="s">
        <v>151</v>
      </c>
      <c r="G13" s="7" t="s">
        <v>74</v>
      </c>
      <c r="H13" s="6" t="s">
        <v>98</v>
      </c>
      <c r="I13" s="10"/>
      <c r="J13" s="10">
        <f>2022-1990</f>
        <v>32</v>
      </c>
      <c r="K13" s="11" t="s">
        <v>72</v>
      </c>
    </row>
    <row r="14" spans="1:11" x14ac:dyDescent="0.25">
      <c r="A14" s="5">
        <v>11</v>
      </c>
      <c r="B14" s="6" t="s">
        <v>121</v>
      </c>
      <c r="C14" s="5" t="s">
        <v>82</v>
      </c>
      <c r="D14" s="5" t="s">
        <v>88</v>
      </c>
      <c r="E14" s="7" t="s">
        <v>77</v>
      </c>
      <c r="F14" s="7" t="s">
        <v>151</v>
      </c>
      <c r="G14" s="7" t="s">
        <v>74</v>
      </c>
      <c r="H14" s="6" t="s">
        <v>99</v>
      </c>
      <c r="I14" s="10"/>
      <c r="J14" s="11">
        <f>2022-1986</f>
        <v>36</v>
      </c>
      <c r="K14" s="11" t="s">
        <v>71</v>
      </c>
    </row>
    <row r="15" spans="1:11" x14ac:dyDescent="0.25">
      <c r="A15" s="5">
        <v>12</v>
      </c>
      <c r="B15" s="9" t="s">
        <v>122</v>
      </c>
      <c r="C15" s="5" t="s">
        <v>123</v>
      </c>
      <c r="D15" s="5" t="s">
        <v>87</v>
      </c>
      <c r="E15" s="7" t="s">
        <v>77</v>
      </c>
      <c r="F15" s="7" t="s">
        <v>151</v>
      </c>
      <c r="G15" s="7" t="s">
        <v>74</v>
      </c>
      <c r="H15" s="6" t="s">
        <v>100</v>
      </c>
      <c r="I15" s="7"/>
      <c r="J15" s="11">
        <f>2022-1999</f>
        <v>23</v>
      </c>
      <c r="K15" s="11" t="s">
        <v>71</v>
      </c>
    </row>
    <row r="16" spans="1:11" x14ac:dyDescent="0.25">
      <c r="A16" s="5">
        <v>13</v>
      </c>
      <c r="B16" s="6" t="s">
        <v>124</v>
      </c>
      <c r="C16" s="6" t="s">
        <v>123</v>
      </c>
      <c r="D16" s="6" t="s">
        <v>125</v>
      </c>
      <c r="E16" s="7" t="s">
        <v>85</v>
      </c>
      <c r="F16" s="7" t="s">
        <v>151</v>
      </c>
      <c r="G16" s="7" t="s">
        <v>74</v>
      </c>
      <c r="H16" s="6" t="s">
        <v>86</v>
      </c>
      <c r="I16" s="10"/>
      <c r="J16" s="10">
        <f>2022-1970</f>
        <v>52</v>
      </c>
      <c r="K16" s="11" t="s">
        <v>71</v>
      </c>
    </row>
    <row r="17" spans="1:11" x14ac:dyDescent="0.25">
      <c r="A17" s="5">
        <v>14</v>
      </c>
      <c r="B17" s="6" t="s">
        <v>126</v>
      </c>
      <c r="C17" s="6" t="s">
        <v>127</v>
      </c>
      <c r="D17" s="6" t="s">
        <v>128</v>
      </c>
      <c r="E17" s="7" t="s">
        <v>85</v>
      </c>
      <c r="F17" s="7" t="s">
        <v>151</v>
      </c>
      <c r="G17" s="7" t="s">
        <v>74</v>
      </c>
      <c r="H17" s="6" t="s">
        <v>86</v>
      </c>
      <c r="I17" s="10"/>
      <c r="J17" s="10">
        <f>2022-1999</f>
        <v>23</v>
      </c>
      <c r="K17" s="11" t="s">
        <v>71</v>
      </c>
    </row>
    <row r="18" spans="1:11" x14ac:dyDescent="0.25">
      <c r="A18" s="5">
        <v>15</v>
      </c>
      <c r="B18" s="6" t="s">
        <v>129</v>
      </c>
      <c r="C18" s="6" t="s">
        <v>80</v>
      </c>
      <c r="D18" s="6" t="s">
        <v>130</v>
      </c>
      <c r="E18" s="7" t="s">
        <v>85</v>
      </c>
      <c r="F18" s="7" t="s">
        <v>151</v>
      </c>
      <c r="G18" s="7" t="s">
        <v>74</v>
      </c>
      <c r="H18" s="6" t="s">
        <v>86</v>
      </c>
      <c r="I18" s="10"/>
      <c r="J18" s="10">
        <f>2022-1999</f>
        <v>23</v>
      </c>
      <c r="K18" s="11" t="s">
        <v>71</v>
      </c>
    </row>
    <row r="19" spans="1:11" x14ac:dyDescent="0.25">
      <c r="A19" s="5">
        <v>16</v>
      </c>
      <c r="B19" s="6" t="s">
        <v>131</v>
      </c>
      <c r="C19" s="6" t="s">
        <v>128</v>
      </c>
      <c r="D19" s="6" t="s">
        <v>132</v>
      </c>
      <c r="E19" s="7" t="s">
        <v>85</v>
      </c>
      <c r="F19" s="7" t="s">
        <v>151</v>
      </c>
      <c r="G19" s="7" t="s">
        <v>74</v>
      </c>
      <c r="H19" s="6" t="s">
        <v>86</v>
      </c>
      <c r="I19" s="7"/>
      <c r="J19" s="10">
        <f>2022-1980</f>
        <v>42</v>
      </c>
      <c r="K19" t="s">
        <v>71</v>
      </c>
    </row>
    <row r="20" spans="1:11" x14ac:dyDescent="0.25">
      <c r="A20" s="5">
        <v>17</v>
      </c>
      <c r="B20" s="6" t="s">
        <v>133</v>
      </c>
      <c r="C20" s="6" t="s">
        <v>123</v>
      </c>
      <c r="D20" s="6" t="s">
        <v>134</v>
      </c>
      <c r="E20" s="7" t="s">
        <v>85</v>
      </c>
      <c r="F20" s="7" t="s">
        <v>151</v>
      </c>
      <c r="G20" s="7" t="s">
        <v>74</v>
      </c>
      <c r="H20" s="6" t="s">
        <v>86</v>
      </c>
      <c r="I20" s="10"/>
      <c r="J20" s="10">
        <f>2022-1935</f>
        <v>87</v>
      </c>
      <c r="K20" t="s">
        <v>71</v>
      </c>
    </row>
    <row r="21" spans="1:11" x14ac:dyDescent="0.25">
      <c r="A21" s="5">
        <v>18</v>
      </c>
      <c r="B21" s="6" t="s">
        <v>135</v>
      </c>
      <c r="C21" s="6" t="s">
        <v>132</v>
      </c>
      <c r="D21" s="6" t="s">
        <v>136</v>
      </c>
      <c r="E21" s="7" t="s">
        <v>85</v>
      </c>
      <c r="F21" s="7" t="s">
        <v>151</v>
      </c>
      <c r="G21" s="7" t="s">
        <v>74</v>
      </c>
      <c r="H21" s="6" t="s">
        <v>86</v>
      </c>
      <c r="I21" s="10"/>
      <c r="J21" s="10">
        <f>2022-1976</f>
        <v>46</v>
      </c>
      <c r="K21" s="8" t="s">
        <v>71</v>
      </c>
    </row>
    <row r="22" spans="1:11" x14ac:dyDescent="0.25">
      <c r="A22" s="5">
        <v>19</v>
      </c>
      <c r="B22" s="6" t="s">
        <v>137</v>
      </c>
      <c r="C22" s="6" t="s">
        <v>136</v>
      </c>
      <c r="D22" s="6" t="s">
        <v>123</v>
      </c>
      <c r="E22" s="7" t="s">
        <v>85</v>
      </c>
      <c r="F22" s="7" t="s">
        <v>151</v>
      </c>
      <c r="G22" s="7" t="s">
        <v>74</v>
      </c>
      <c r="H22" s="6" t="s">
        <v>86</v>
      </c>
      <c r="I22" s="10"/>
      <c r="J22" s="10">
        <f>2022-1972</f>
        <v>50</v>
      </c>
      <c r="K22" s="8" t="s">
        <v>71</v>
      </c>
    </row>
    <row r="23" spans="1:11" x14ac:dyDescent="0.25">
      <c r="A23" s="5">
        <v>20</v>
      </c>
      <c r="B23" s="6" t="s">
        <v>138</v>
      </c>
      <c r="C23" s="6" t="s">
        <v>139</v>
      </c>
      <c r="D23" s="6" t="s">
        <v>140</v>
      </c>
      <c r="E23" s="7" t="s">
        <v>85</v>
      </c>
      <c r="F23" s="7" t="s">
        <v>151</v>
      </c>
      <c r="G23" s="7" t="s">
        <v>74</v>
      </c>
      <c r="H23" s="6" t="s">
        <v>86</v>
      </c>
      <c r="I23" s="10"/>
      <c r="J23" s="10">
        <f>2022-1968</f>
        <v>54</v>
      </c>
      <c r="K23" s="8" t="s">
        <v>71</v>
      </c>
    </row>
    <row r="24" spans="1:11" x14ac:dyDescent="0.25">
      <c r="A24" s="5">
        <v>21</v>
      </c>
      <c r="B24" s="6" t="s">
        <v>141</v>
      </c>
      <c r="C24" s="6" t="s">
        <v>128</v>
      </c>
      <c r="D24" s="6" t="s">
        <v>142</v>
      </c>
      <c r="E24" s="7" t="s">
        <v>85</v>
      </c>
      <c r="F24" s="7" t="s">
        <v>151</v>
      </c>
      <c r="G24" s="7" t="s">
        <v>74</v>
      </c>
      <c r="H24" s="6" t="s">
        <v>86</v>
      </c>
      <c r="I24" s="10"/>
      <c r="J24" s="10">
        <f>2022-1989</f>
        <v>33</v>
      </c>
      <c r="K24" s="8" t="s">
        <v>71</v>
      </c>
    </row>
    <row r="25" spans="1:11" x14ac:dyDescent="0.25">
      <c r="A25" s="5">
        <v>22</v>
      </c>
      <c r="B25" s="6" t="s">
        <v>143</v>
      </c>
      <c r="C25" s="6" t="s">
        <v>130</v>
      </c>
      <c r="D25" s="6" t="s">
        <v>140</v>
      </c>
      <c r="E25" s="7" t="s">
        <v>85</v>
      </c>
      <c r="F25" s="7" t="s">
        <v>151</v>
      </c>
      <c r="G25" s="7" t="s">
        <v>74</v>
      </c>
      <c r="H25" s="6" t="s">
        <v>86</v>
      </c>
      <c r="I25" s="10"/>
      <c r="J25" s="10">
        <f>2022-1974</f>
        <v>48</v>
      </c>
      <c r="K25" s="8" t="s">
        <v>71</v>
      </c>
    </row>
    <row r="26" spans="1:11" x14ac:dyDescent="0.25">
      <c r="A26" s="5">
        <v>23</v>
      </c>
      <c r="B26" s="6" t="s">
        <v>144</v>
      </c>
      <c r="C26" s="6" t="s">
        <v>136</v>
      </c>
      <c r="D26" s="6" t="s">
        <v>134</v>
      </c>
      <c r="E26" s="7" t="s">
        <v>85</v>
      </c>
      <c r="F26" s="7" t="s">
        <v>151</v>
      </c>
      <c r="G26" s="7" t="s">
        <v>74</v>
      </c>
      <c r="H26" s="6" t="s">
        <v>86</v>
      </c>
      <c r="I26" s="10"/>
      <c r="J26" s="10">
        <f>2022-1979</f>
        <v>43</v>
      </c>
      <c r="K26" s="8" t="s">
        <v>72</v>
      </c>
    </row>
    <row r="27" spans="1:11" x14ac:dyDescent="0.25">
      <c r="A27" s="5">
        <v>24</v>
      </c>
      <c r="B27" s="6" t="s">
        <v>145</v>
      </c>
      <c r="C27" s="6" t="s">
        <v>130</v>
      </c>
      <c r="D27" s="6" t="s">
        <v>140</v>
      </c>
      <c r="E27" s="7" t="s">
        <v>85</v>
      </c>
      <c r="F27" s="7" t="s">
        <v>151</v>
      </c>
      <c r="G27" s="7" t="s">
        <v>74</v>
      </c>
      <c r="H27" s="6" t="s">
        <v>86</v>
      </c>
      <c r="I27" s="10"/>
      <c r="J27" s="10">
        <f>2022-1967</f>
        <v>55</v>
      </c>
      <c r="K27" s="8" t="s">
        <v>71</v>
      </c>
    </row>
    <row r="28" spans="1:11" x14ac:dyDescent="0.25">
      <c r="A28" s="5">
        <v>25</v>
      </c>
      <c r="B28" s="6" t="s">
        <v>146</v>
      </c>
      <c r="C28" s="6" t="s">
        <v>147</v>
      </c>
      <c r="D28" s="6" t="s">
        <v>128</v>
      </c>
      <c r="E28" s="7" t="s">
        <v>85</v>
      </c>
      <c r="F28" s="7" t="s">
        <v>151</v>
      </c>
      <c r="G28" s="7" t="s">
        <v>74</v>
      </c>
      <c r="H28" s="6" t="s">
        <v>86</v>
      </c>
      <c r="I28" s="10"/>
      <c r="J28" s="10">
        <f>2022-1993</f>
        <v>29</v>
      </c>
      <c r="K28" s="8" t="s">
        <v>71</v>
      </c>
    </row>
    <row r="29" spans="1:11" x14ac:dyDescent="0.25">
      <c r="A29" s="5">
        <v>26</v>
      </c>
      <c r="B29" s="6" t="s">
        <v>148</v>
      </c>
      <c r="C29" s="5" t="s">
        <v>128</v>
      </c>
      <c r="D29" s="5" t="s">
        <v>123</v>
      </c>
      <c r="E29" s="7" t="s">
        <v>85</v>
      </c>
      <c r="F29" s="7" t="s">
        <v>151</v>
      </c>
      <c r="G29" s="7" t="s">
        <v>74</v>
      </c>
      <c r="H29" s="6" t="s">
        <v>86</v>
      </c>
      <c r="J29">
        <f>2022-1974</f>
        <v>48</v>
      </c>
      <c r="K29" t="s">
        <v>72</v>
      </c>
    </row>
    <row r="30" spans="1:11" x14ac:dyDescent="0.25">
      <c r="A30" s="5">
        <v>27</v>
      </c>
      <c r="B30" s="9" t="s">
        <v>149</v>
      </c>
      <c r="C30" s="5" t="s">
        <v>123</v>
      </c>
      <c r="D30" s="5" t="s">
        <v>150</v>
      </c>
      <c r="E30" s="7" t="s">
        <v>85</v>
      </c>
      <c r="F30" s="7" t="s">
        <v>151</v>
      </c>
      <c r="G30" s="7" t="s">
        <v>74</v>
      </c>
      <c r="H30" s="6" t="s">
        <v>86</v>
      </c>
      <c r="J30">
        <f>2022-1987</f>
        <v>35</v>
      </c>
      <c r="K30" t="s">
        <v>71</v>
      </c>
    </row>
    <row r="31" spans="1:11" x14ac:dyDescent="0.25">
      <c r="A31" s="5">
        <v>28</v>
      </c>
      <c r="B31" s="6" t="s">
        <v>152</v>
      </c>
      <c r="C31" s="5" t="s">
        <v>153</v>
      </c>
      <c r="D31" s="5" t="s">
        <v>154</v>
      </c>
      <c r="E31" s="7" t="s">
        <v>85</v>
      </c>
      <c r="F31" s="7" t="s">
        <v>151</v>
      </c>
      <c r="G31" s="7" t="s">
        <v>74</v>
      </c>
      <c r="H31" s="6" t="s">
        <v>86</v>
      </c>
      <c r="J31">
        <f>2022-1994</f>
        <v>28</v>
      </c>
      <c r="K31" t="s">
        <v>71</v>
      </c>
    </row>
    <row r="32" spans="1:11" x14ac:dyDescent="0.25">
      <c r="A32" s="5">
        <v>29</v>
      </c>
      <c r="B32" s="6" t="s">
        <v>155</v>
      </c>
      <c r="C32" s="5" t="s">
        <v>156</v>
      </c>
      <c r="D32" s="5" t="s">
        <v>157</v>
      </c>
      <c r="E32" s="7" t="s">
        <v>85</v>
      </c>
      <c r="F32" s="7" t="s">
        <v>151</v>
      </c>
      <c r="G32" s="7" t="s">
        <v>74</v>
      </c>
      <c r="H32" s="6" t="s">
        <v>86</v>
      </c>
      <c r="J32">
        <f>2022-1940</f>
        <v>82</v>
      </c>
      <c r="K32" t="s">
        <v>72</v>
      </c>
    </row>
    <row r="33" spans="1:11" x14ac:dyDescent="0.25">
      <c r="A33" s="5">
        <v>30</v>
      </c>
      <c r="B33" s="6" t="s">
        <v>158</v>
      </c>
      <c r="C33" s="5" t="s">
        <v>80</v>
      </c>
      <c r="D33" s="5" t="s">
        <v>159</v>
      </c>
      <c r="E33" s="7" t="s">
        <v>85</v>
      </c>
      <c r="F33" s="7" t="s">
        <v>151</v>
      </c>
      <c r="G33" s="7" t="s">
        <v>74</v>
      </c>
      <c r="H33" s="6" t="s">
        <v>86</v>
      </c>
      <c r="J33">
        <f>2022-2000</f>
        <v>22</v>
      </c>
      <c r="K33" t="s">
        <v>71</v>
      </c>
    </row>
    <row r="34" spans="1:11" x14ac:dyDescent="0.25">
      <c r="A34" s="5">
        <v>31</v>
      </c>
      <c r="B34" s="6" t="s">
        <v>160</v>
      </c>
      <c r="C34" s="5" t="s">
        <v>156</v>
      </c>
      <c r="D34" s="5" t="s">
        <v>123</v>
      </c>
      <c r="E34" s="7" t="s">
        <v>85</v>
      </c>
      <c r="F34" s="7" t="s">
        <v>151</v>
      </c>
      <c r="G34" s="7" t="s">
        <v>74</v>
      </c>
      <c r="H34" s="6" t="s">
        <v>86</v>
      </c>
      <c r="I34" s="7"/>
      <c r="J34">
        <f>2022-1972</f>
        <v>50</v>
      </c>
      <c r="K34" s="11" t="s">
        <v>71</v>
      </c>
    </row>
    <row r="35" spans="1:11" x14ac:dyDescent="0.25">
      <c r="A35" s="5">
        <v>32</v>
      </c>
      <c r="B35" s="6" t="s">
        <v>161</v>
      </c>
      <c r="C35" s="5" t="s">
        <v>162</v>
      </c>
      <c r="D35" s="5" t="s">
        <v>163</v>
      </c>
      <c r="E35" s="7" t="s">
        <v>85</v>
      </c>
      <c r="F35" s="7" t="s">
        <v>151</v>
      </c>
      <c r="G35" s="7" t="s">
        <v>74</v>
      </c>
      <c r="H35" s="6" t="s">
        <v>86</v>
      </c>
      <c r="J35">
        <f>2022-1927</f>
        <v>95</v>
      </c>
      <c r="K35" s="11" t="s">
        <v>71</v>
      </c>
    </row>
    <row r="36" spans="1:11" x14ac:dyDescent="0.25">
      <c r="A36" s="5">
        <v>33</v>
      </c>
      <c r="B36" s="6" t="s">
        <v>164</v>
      </c>
      <c r="C36" s="5" t="s">
        <v>162</v>
      </c>
      <c r="D36" s="5" t="s">
        <v>163</v>
      </c>
      <c r="E36" s="7" t="s">
        <v>85</v>
      </c>
      <c r="F36" s="7" t="s">
        <v>151</v>
      </c>
      <c r="G36" s="7" t="s">
        <v>74</v>
      </c>
      <c r="H36" s="6" t="s">
        <v>86</v>
      </c>
      <c r="J36">
        <f>2022-1934</f>
        <v>88</v>
      </c>
      <c r="K36" s="11" t="s">
        <v>71</v>
      </c>
    </row>
    <row r="37" spans="1:11" x14ac:dyDescent="0.25">
      <c r="A37" s="5">
        <v>34</v>
      </c>
      <c r="B37" s="6" t="s">
        <v>165</v>
      </c>
      <c r="C37" s="5" t="s">
        <v>81</v>
      </c>
      <c r="D37" s="5" t="s">
        <v>166</v>
      </c>
      <c r="E37" s="7" t="s">
        <v>85</v>
      </c>
      <c r="F37" s="7" t="s">
        <v>151</v>
      </c>
      <c r="G37" s="7" t="s">
        <v>74</v>
      </c>
      <c r="H37" s="6" t="s">
        <v>86</v>
      </c>
      <c r="J37">
        <f>2022-1961</f>
        <v>61</v>
      </c>
      <c r="K37" s="11" t="s">
        <v>71</v>
      </c>
    </row>
    <row r="38" spans="1:11" x14ac:dyDescent="0.25">
      <c r="A38" s="5">
        <v>35</v>
      </c>
      <c r="B38" s="6" t="s">
        <v>167</v>
      </c>
      <c r="C38" s="5" t="s">
        <v>125</v>
      </c>
      <c r="D38" s="5" t="s">
        <v>134</v>
      </c>
      <c r="E38" s="7" t="s">
        <v>85</v>
      </c>
      <c r="F38" s="7" t="s">
        <v>151</v>
      </c>
      <c r="G38" s="7" t="s">
        <v>74</v>
      </c>
      <c r="H38" s="6" t="s">
        <v>86</v>
      </c>
      <c r="J38">
        <f>2022-1934</f>
        <v>88</v>
      </c>
      <c r="K38" s="11" t="s">
        <v>71</v>
      </c>
    </row>
    <row r="39" spans="1:11" x14ac:dyDescent="0.25">
      <c r="A39" s="5">
        <v>36</v>
      </c>
      <c r="B39" s="6" t="s">
        <v>168</v>
      </c>
      <c r="C39" s="5" t="s">
        <v>169</v>
      </c>
      <c r="D39" s="5" t="s">
        <v>80</v>
      </c>
      <c r="E39" s="7" t="s">
        <v>85</v>
      </c>
      <c r="F39" s="7" t="s">
        <v>151</v>
      </c>
      <c r="G39" s="7" t="s">
        <v>74</v>
      </c>
      <c r="H39" s="6" t="s">
        <v>86</v>
      </c>
      <c r="J39">
        <f>2022-2001</f>
        <v>21</v>
      </c>
      <c r="K39" s="11" t="s">
        <v>71</v>
      </c>
    </row>
    <row r="40" spans="1:11" x14ac:dyDescent="0.25">
      <c r="A40" s="5">
        <v>37</v>
      </c>
      <c r="B40" s="6" t="s">
        <v>170</v>
      </c>
      <c r="C40" s="5" t="s">
        <v>80</v>
      </c>
      <c r="D40" s="5" t="s">
        <v>125</v>
      </c>
      <c r="E40" s="7" t="s">
        <v>85</v>
      </c>
      <c r="F40" s="7" t="s">
        <v>151</v>
      </c>
      <c r="G40" s="7" t="s">
        <v>74</v>
      </c>
      <c r="H40" s="6" t="s">
        <v>86</v>
      </c>
      <c r="J40">
        <f>2022-1970</f>
        <v>52</v>
      </c>
      <c r="K40" s="11" t="s">
        <v>71</v>
      </c>
    </row>
    <row r="41" spans="1:11" x14ac:dyDescent="0.25">
      <c r="A41" s="5">
        <v>38</v>
      </c>
      <c r="B41" s="6" t="s">
        <v>171</v>
      </c>
      <c r="C41" s="5"/>
      <c r="D41" s="5" t="s">
        <v>172</v>
      </c>
      <c r="E41" s="7" t="s">
        <v>85</v>
      </c>
      <c r="F41" s="7" t="s">
        <v>151</v>
      </c>
      <c r="G41" s="7" t="s">
        <v>74</v>
      </c>
      <c r="H41" s="6" t="s">
        <v>86</v>
      </c>
      <c r="J41">
        <f>2022-1964</f>
        <v>58</v>
      </c>
      <c r="K41" s="11" t="s">
        <v>71</v>
      </c>
    </row>
    <row r="42" spans="1:11" x14ac:dyDescent="0.25">
      <c r="A42" s="5">
        <v>39</v>
      </c>
      <c r="B42" s="6" t="s">
        <v>173</v>
      </c>
      <c r="C42" s="5" t="s">
        <v>153</v>
      </c>
      <c r="D42" s="5" t="s">
        <v>113</v>
      </c>
      <c r="E42" s="7" t="s">
        <v>85</v>
      </c>
      <c r="F42" s="7" t="s">
        <v>151</v>
      </c>
      <c r="G42" s="7" t="s">
        <v>74</v>
      </c>
      <c r="H42" s="6" t="s">
        <v>86</v>
      </c>
      <c r="J42">
        <f>2022-1971</f>
        <v>51</v>
      </c>
      <c r="K42" s="11" t="s">
        <v>72</v>
      </c>
    </row>
    <row r="43" spans="1:11" x14ac:dyDescent="0.25">
      <c r="A43" s="5">
        <v>40</v>
      </c>
      <c r="B43" s="6" t="s">
        <v>174</v>
      </c>
      <c r="C43" s="5" t="s">
        <v>154</v>
      </c>
      <c r="D43" s="5" t="s">
        <v>125</v>
      </c>
      <c r="E43" s="7" t="s">
        <v>85</v>
      </c>
      <c r="F43" s="7" t="s">
        <v>151</v>
      </c>
      <c r="G43" s="7" t="s">
        <v>74</v>
      </c>
      <c r="H43" s="6" t="s">
        <v>86</v>
      </c>
      <c r="J43">
        <f>2022-1973</f>
        <v>49</v>
      </c>
      <c r="K43" s="11" t="s">
        <v>71</v>
      </c>
    </row>
    <row r="44" spans="1:11" x14ac:dyDescent="0.25">
      <c r="A44" s="5">
        <v>41</v>
      </c>
      <c r="B44" s="6" t="s">
        <v>167</v>
      </c>
      <c r="C44" s="5" t="s">
        <v>175</v>
      </c>
      <c r="D44" s="5" t="s">
        <v>176</v>
      </c>
      <c r="E44" s="7" t="s">
        <v>85</v>
      </c>
      <c r="F44" s="7" t="s">
        <v>151</v>
      </c>
      <c r="G44" s="7" t="s">
        <v>74</v>
      </c>
      <c r="H44" s="6" t="s">
        <v>86</v>
      </c>
      <c r="J44">
        <f>2022-1948</f>
        <v>74</v>
      </c>
      <c r="K44" s="11" t="s">
        <v>71</v>
      </c>
    </row>
    <row r="45" spans="1:11" x14ac:dyDescent="0.25">
      <c r="A45" s="5">
        <v>42</v>
      </c>
      <c r="B45" s="6" t="s">
        <v>177</v>
      </c>
      <c r="C45" s="5" t="s">
        <v>178</v>
      </c>
      <c r="D45" s="5" t="s">
        <v>118</v>
      </c>
      <c r="E45" s="7" t="s">
        <v>85</v>
      </c>
      <c r="F45" s="7" t="s">
        <v>151</v>
      </c>
      <c r="G45" s="7" t="s">
        <v>74</v>
      </c>
      <c r="H45" s="6" t="s">
        <v>86</v>
      </c>
      <c r="J45">
        <f>2022-1956</f>
        <v>66</v>
      </c>
      <c r="K45" s="11" t="s">
        <v>72</v>
      </c>
    </row>
    <row r="46" spans="1:11" x14ac:dyDescent="0.25">
      <c r="A46" s="5">
        <v>43</v>
      </c>
      <c r="B46" s="6" t="s">
        <v>179</v>
      </c>
      <c r="C46" s="5" t="s">
        <v>81</v>
      </c>
      <c r="D46" s="5" t="s">
        <v>80</v>
      </c>
      <c r="E46" s="7" t="s">
        <v>85</v>
      </c>
      <c r="F46" s="7" t="s">
        <v>151</v>
      </c>
      <c r="G46" s="7" t="s">
        <v>74</v>
      </c>
      <c r="H46" s="6" t="s">
        <v>86</v>
      </c>
      <c r="J46">
        <f>2022-1966</f>
        <v>56</v>
      </c>
      <c r="K46" s="11" t="s">
        <v>71</v>
      </c>
    </row>
    <row r="47" spans="1:11" x14ac:dyDescent="0.25">
      <c r="A47" s="5">
        <v>44</v>
      </c>
      <c r="B47" s="6" t="s">
        <v>180</v>
      </c>
      <c r="C47" s="5" t="s">
        <v>172</v>
      </c>
      <c r="D47" s="5" t="s">
        <v>80</v>
      </c>
      <c r="E47" s="7" t="s">
        <v>85</v>
      </c>
      <c r="F47" s="7" t="s">
        <v>151</v>
      </c>
      <c r="G47" s="7" t="s">
        <v>74</v>
      </c>
      <c r="H47" s="6" t="s">
        <v>86</v>
      </c>
      <c r="J47">
        <f>2022-1954</f>
        <v>68</v>
      </c>
      <c r="K47" s="11" t="s">
        <v>72</v>
      </c>
    </row>
    <row r="48" spans="1:11" x14ac:dyDescent="0.25">
      <c r="A48" s="5">
        <v>45</v>
      </c>
      <c r="B48" s="6" t="s">
        <v>181</v>
      </c>
      <c r="C48" s="5" t="s">
        <v>125</v>
      </c>
      <c r="D48" s="5" t="s">
        <v>125</v>
      </c>
      <c r="E48" s="7" t="s">
        <v>85</v>
      </c>
      <c r="F48" s="7" t="s">
        <v>151</v>
      </c>
      <c r="G48" s="7" t="s">
        <v>74</v>
      </c>
      <c r="H48" s="6" t="s">
        <v>86</v>
      </c>
      <c r="J48">
        <f>2022-1958</f>
        <v>64</v>
      </c>
      <c r="K48" s="11" t="s">
        <v>72</v>
      </c>
    </row>
    <row r="49" spans="1:11" x14ac:dyDescent="0.25">
      <c r="A49" s="5">
        <v>46</v>
      </c>
      <c r="B49" s="6" t="s">
        <v>182</v>
      </c>
      <c r="C49" s="5" t="s">
        <v>125</v>
      </c>
      <c r="D49" s="5" t="s">
        <v>183</v>
      </c>
      <c r="E49" s="7" t="s">
        <v>85</v>
      </c>
      <c r="F49" s="7" t="s">
        <v>151</v>
      </c>
      <c r="G49" s="7" t="s">
        <v>74</v>
      </c>
      <c r="H49" s="6" t="s">
        <v>86</v>
      </c>
      <c r="J49">
        <f>2022-1992</f>
        <v>30</v>
      </c>
      <c r="K49" s="11" t="s">
        <v>72</v>
      </c>
    </row>
    <row r="50" spans="1:11" x14ac:dyDescent="0.25">
      <c r="A50" s="5">
        <v>47</v>
      </c>
      <c r="B50" s="6" t="s">
        <v>184</v>
      </c>
      <c r="C50" s="5" t="s">
        <v>153</v>
      </c>
      <c r="D50" s="5" t="s">
        <v>154</v>
      </c>
      <c r="E50" s="7" t="s">
        <v>85</v>
      </c>
      <c r="F50" s="7" t="s">
        <v>151</v>
      </c>
      <c r="G50" s="7" t="s">
        <v>74</v>
      </c>
      <c r="H50" s="6" t="s">
        <v>86</v>
      </c>
      <c r="J50">
        <f>2022-1999</f>
        <v>23</v>
      </c>
      <c r="K50" s="11" t="s">
        <v>72</v>
      </c>
    </row>
    <row r="51" spans="1:11" x14ac:dyDescent="0.25">
      <c r="A51" s="5">
        <v>48</v>
      </c>
      <c r="B51" s="6" t="s">
        <v>185</v>
      </c>
      <c r="C51" s="5" t="s">
        <v>153</v>
      </c>
      <c r="D51" s="5" t="s">
        <v>186</v>
      </c>
      <c r="E51" s="7" t="s">
        <v>85</v>
      </c>
      <c r="F51" s="7" t="s">
        <v>151</v>
      </c>
      <c r="G51" s="7" t="s">
        <v>74</v>
      </c>
      <c r="H51" s="6" t="s">
        <v>86</v>
      </c>
      <c r="J51">
        <f>2022-1988</f>
        <v>34</v>
      </c>
      <c r="K51" s="11" t="s">
        <v>71</v>
      </c>
    </row>
    <row r="52" spans="1:11" x14ac:dyDescent="0.25">
      <c r="A52" s="5">
        <v>49</v>
      </c>
      <c r="B52" s="6" t="s">
        <v>187</v>
      </c>
      <c r="C52" s="5" t="s">
        <v>186</v>
      </c>
      <c r="D52" s="5" t="s">
        <v>188</v>
      </c>
      <c r="E52" s="7" t="s">
        <v>85</v>
      </c>
      <c r="F52" s="7" t="s">
        <v>151</v>
      </c>
      <c r="G52" s="7" t="s">
        <v>74</v>
      </c>
      <c r="H52" s="6" t="s">
        <v>86</v>
      </c>
      <c r="J52">
        <f>2022-1967</f>
        <v>55</v>
      </c>
      <c r="K52" s="11" t="s">
        <v>71</v>
      </c>
    </row>
    <row r="53" spans="1:11" x14ac:dyDescent="0.25">
      <c r="A53" s="5">
        <v>50</v>
      </c>
      <c r="B53" s="6" t="s">
        <v>189</v>
      </c>
      <c r="C53" s="5" t="s">
        <v>80</v>
      </c>
      <c r="D53" s="5" t="s">
        <v>190</v>
      </c>
      <c r="E53" s="7" t="s">
        <v>85</v>
      </c>
      <c r="F53" s="7" t="s">
        <v>151</v>
      </c>
      <c r="G53" s="7" t="s">
        <v>74</v>
      </c>
      <c r="H53" s="6" t="s">
        <v>86</v>
      </c>
      <c r="J53">
        <f>2022-1978</f>
        <v>44</v>
      </c>
      <c r="K53" s="11" t="s">
        <v>72</v>
      </c>
    </row>
    <row r="54" spans="1:11" x14ac:dyDescent="0.25">
      <c r="A54" s="5">
        <v>51</v>
      </c>
      <c r="B54" s="6" t="s">
        <v>191</v>
      </c>
      <c r="C54" s="5" t="s">
        <v>192</v>
      </c>
      <c r="D54" s="5" t="s">
        <v>193</v>
      </c>
      <c r="E54" s="7" t="s">
        <v>85</v>
      </c>
      <c r="F54" s="7" t="s">
        <v>151</v>
      </c>
      <c r="G54" s="7" t="s">
        <v>74</v>
      </c>
      <c r="H54" s="6" t="s">
        <v>86</v>
      </c>
      <c r="J54">
        <f>2022-1935</f>
        <v>87</v>
      </c>
      <c r="K54" s="11" t="s">
        <v>71</v>
      </c>
    </row>
    <row r="55" spans="1:11" x14ac:dyDescent="0.25">
      <c r="A55" s="5">
        <v>52</v>
      </c>
      <c r="B55" s="6" t="s">
        <v>194</v>
      </c>
      <c r="C55" s="5" t="s">
        <v>186</v>
      </c>
      <c r="D55" s="5" t="s">
        <v>195</v>
      </c>
      <c r="E55" s="7" t="s">
        <v>85</v>
      </c>
      <c r="F55" s="7" t="s">
        <v>151</v>
      </c>
      <c r="G55" s="7" t="s">
        <v>74</v>
      </c>
      <c r="H55" s="6" t="s">
        <v>86</v>
      </c>
      <c r="J55">
        <f>2022-1978</f>
        <v>44</v>
      </c>
      <c r="K55" s="11" t="s">
        <v>72</v>
      </c>
    </row>
    <row r="56" spans="1:11" x14ac:dyDescent="0.25">
      <c r="A56" s="5">
        <v>53</v>
      </c>
      <c r="B56" s="6" t="s">
        <v>196</v>
      </c>
      <c r="C56" s="5" t="s">
        <v>163</v>
      </c>
      <c r="D56" s="5" t="s">
        <v>197</v>
      </c>
      <c r="E56" s="7" t="s">
        <v>85</v>
      </c>
      <c r="F56" s="7" t="s">
        <v>151</v>
      </c>
      <c r="G56" s="7" t="s">
        <v>74</v>
      </c>
      <c r="H56" s="6" t="s">
        <v>86</v>
      </c>
      <c r="J56">
        <f>2022-1965</f>
        <v>57</v>
      </c>
      <c r="K56" s="11" t="s">
        <v>72</v>
      </c>
    </row>
    <row r="57" spans="1:11" x14ac:dyDescent="0.25">
      <c r="A57" s="5">
        <v>54</v>
      </c>
      <c r="B57" s="6" t="s">
        <v>198</v>
      </c>
      <c r="C57" s="5" t="s">
        <v>80</v>
      </c>
      <c r="D57" s="5" t="s">
        <v>188</v>
      </c>
      <c r="E57" s="7" t="s">
        <v>85</v>
      </c>
      <c r="F57" s="7" t="s">
        <v>151</v>
      </c>
      <c r="G57" s="7" t="s">
        <v>74</v>
      </c>
      <c r="H57" s="6" t="s">
        <v>86</v>
      </c>
      <c r="J57">
        <f>2022-1968</f>
        <v>54</v>
      </c>
      <c r="K57" s="11" t="s">
        <v>72</v>
      </c>
    </row>
    <row r="58" spans="1:11" x14ac:dyDescent="0.25">
      <c r="A58" s="5">
        <v>55</v>
      </c>
      <c r="B58" s="6" t="s">
        <v>199</v>
      </c>
      <c r="C58" s="5" t="s">
        <v>80</v>
      </c>
      <c r="D58" s="5" t="s">
        <v>200</v>
      </c>
      <c r="E58" s="7" t="s">
        <v>85</v>
      </c>
      <c r="F58" s="7" t="s">
        <v>151</v>
      </c>
      <c r="G58" s="7" t="s">
        <v>74</v>
      </c>
      <c r="H58" s="6" t="s">
        <v>86</v>
      </c>
      <c r="J58">
        <f>2022-1985</f>
        <v>37</v>
      </c>
      <c r="K58" s="11" t="s">
        <v>71</v>
      </c>
    </row>
    <row r="59" spans="1:11" x14ac:dyDescent="0.25">
      <c r="A59" s="5">
        <v>56</v>
      </c>
      <c r="B59" s="6" t="s">
        <v>201</v>
      </c>
      <c r="C59" s="5" t="s">
        <v>80</v>
      </c>
      <c r="D59" s="5" t="s">
        <v>200</v>
      </c>
      <c r="E59" s="7" t="s">
        <v>85</v>
      </c>
      <c r="F59" s="7" t="s">
        <v>151</v>
      </c>
      <c r="G59" s="7" t="s">
        <v>74</v>
      </c>
      <c r="H59" s="6" t="s">
        <v>86</v>
      </c>
      <c r="I59" s="7"/>
      <c r="J59">
        <f>2022-1983</f>
        <v>39</v>
      </c>
      <c r="K59" s="11" t="s">
        <v>71</v>
      </c>
    </row>
    <row r="60" spans="1:11" x14ac:dyDescent="0.25">
      <c r="A60" s="5">
        <v>57</v>
      </c>
      <c r="B60" s="6" t="s">
        <v>202</v>
      </c>
      <c r="C60" s="5" t="s">
        <v>203</v>
      </c>
      <c r="D60" s="5" t="s">
        <v>204</v>
      </c>
      <c r="E60" s="7" t="s">
        <v>85</v>
      </c>
      <c r="F60" s="7" t="s">
        <v>151</v>
      </c>
      <c r="G60" s="7" t="s">
        <v>74</v>
      </c>
      <c r="H60" s="6" t="s">
        <v>86</v>
      </c>
      <c r="J60">
        <f>2022-1940</f>
        <v>82</v>
      </c>
      <c r="K60" s="11" t="s">
        <v>71</v>
      </c>
    </row>
    <row r="61" spans="1:11" x14ac:dyDescent="0.25">
      <c r="A61" s="5">
        <v>58</v>
      </c>
      <c r="B61" s="6" t="s">
        <v>205</v>
      </c>
      <c r="C61" s="5" t="s">
        <v>80</v>
      </c>
      <c r="D61" s="5" t="s">
        <v>188</v>
      </c>
      <c r="E61" s="7" t="s">
        <v>85</v>
      </c>
      <c r="F61" s="7" t="s">
        <v>151</v>
      </c>
      <c r="G61" s="7" t="s">
        <v>74</v>
      </c>
      <c r="H61" s="6" t="s">
        <v>86</v>
      </c>
      <c r="J61">
        <f>2022-1969</f>
        <v>53</v>
      </c>
      <c r="K61" s="11" t="s">
        <v>71</v>
      </c>
    </row>
    <row r="62" spans="1:11" x14ac:dyDescent="0.25">
      <c r="A62" s="5">
        <v>59</v>
      </c>
      <c r="B62" s="6" t="s">
        <v>206</v>
      </c>
      <c r="C62" s="5" t="s">
        <v>186</v>
      </c>
      <c r="D62" s="5" t="s">
        <v>192</v>
      </c>
      <c r="E62" s="7" t="s">
        <v>85</v>
      </c>
      <c r="F62" s="7" t="s">
        <v>151</v>
      </c>
      <c r="G62" s="7" t="s">
        <v>74</v>
      </c>
      <c r="H62" s="6" t="s">
        <v>86</v>
      </c>
      <c r="J62">
        <f>2022-1970</f>
        <v>52</v>
      </c>
      <c r="K62" s="11" t="s">
        <v>71</v>
      </c>
    </row>
    <row r="63" spans="1:11" x14ac:dyDescent="0.25">
      <c r="A63" s="5">
        <v>60</v>
      </c>
      <c r="B63" s="6" t="s">
        <v>207</v>
      </c>
      <c r="C63" s="5" t="s">
        <v>163</v>
      </c>
      <c r="D63" s="5" t="s">
        <v>197</v>
      </c>
      <c r="E63" s="7" t="s">
        <v>85</v>
      </c>
      <c r="F63" s="7" t="s">
        <v>151</v>
      </c>
      <c r="G63" s="7" t="s">
        <v>74</v>
      </c>
      <c r="H63" s="6" t="s">
        <v>86</v>
      </c>
      <c r="J63">
        <f>2022-1960</f>
        <v>62</v>
      </c>
      <c r="K63" s="11" t="s">
        <v>71</v>
      </c>
    </row>
    <row r="64" spans="1:11" x14ac:dyDescent="0.25">
      <c r="A64" s="5">
        <v>61</v>
      </c>
      <c r="B64" s="6" t="s">
        <v>208</v>
      </c>
      <c r="C64" s="5" t="s">
        <v>203</v>
      </c>
      <c r="D64" s="5" t="s">
        <v>166</v>
      </c>
      <c r="E64" s="7" t="s">
        <v>85</v>
      </c>
      <c r="F64" s="7" t="s">
        <v>151</v>
      </c>
      <c r="G64" s="7" t="s">
        <v>74</v>
      </c>
      <c r="H64" s="6" t="s">
        <v>86</v>
      </c>
      <c r="I64" s="7"/>
      <c r="J64">
        <f>2022-1964</f>
        <v>58</v>
      </c>
      <c r="K64" s="11" t="s">
        <v>72</v>
      </c>
    </row>
    <row r="65" spans="1:11" x14ac:dyDescent="0.25">
      <c r="A65" s="5">
        <v>62</v>
      </c>
      <c r="B65" s="6" t="s">
        <v>116</v>
      </c>
      <c r="C65" s="5" t="s">
        <v>190</v>
      </c>
      <c r="D65" s="5" t="s">
        <v>89</v>
      </c>
      <c r="E65" s="7" t="s">
        <v>85</v>
      </c>
      <c r="F65" s="7" t="s">
        <v>151</v>
      </c>
      <c r="G65" s="7" t="s">
        <v>74</v>
      </c>
      <c r="H65" s="6" t="s">
        <v>86</v>
      </c>
      <c r="J65">
        <f>2022-1964</f>
        <v>58</v>
      </c>
      <c r="K65" s="11" t="s">
        <v>71</v>
      </c>
    </row>
    <row r="66" spans="1:11" x14ac:dyDescent="0.25">
      <c r="A66" s="5">
        <v>63</v>
      </c>
      <c r="B66" s="6" t="s">
        <v>209</v>
      </c>
      <c r="C66" s="5" t="s">
        <v>210</v>
      </c>
      <c r="D66" s="5" t="s">
        <v>80</v>
      </c>
      <c r="E66" s="7" t="s">
        <v>85</v>
      </c>
      <c r="F66" s="7" t="s">
        <v>151</v>
      </c>
      <c r="G66" s="7" t="s">
        <v>74</v>
      </c>
      <c r="H66" s="6" t="s">
        <v>86</v>
      </c>
      <c r="J66">
        <f>2022-1951</f>
        <v>71</v>
      </c>
      <c r="K66" s="11" t="s">
        <v>71</v>
      </c>
    </row>
    <row r="67" spans="1:11" x14ac:dyDescent="0.25">
      <c r="A67" s="5">
        <v>64</v>
      </c>
      <c r="B67" s="6" t="s">
        <v>211</v>
      </c>
      <c r="C67" s="5" t="s">
        <v>212</v>
      </c>
      <c r="D67" s="5" t="s">
        <v>213</v>
      </c>
      <c r="E67" s="7" t="s">
        <v>85</v>
      </c>
      <c r="F67" s="7" t="s">
        <v>151</v>
      </c>
      <c r="G67" s="7" t="s">
        <v>74</v>
      </c>
      <c r="H67" s="6" t="s">
        <v>86</v>
      </c>
      <c r="J67">
        <f>2022-1994</f>
        <v>28</v>
      </c>
      <c r="K67" s="11" t="s">
        <v>71</v>
      </c>
    </row>
    <row r="68" spans="1:11" x14ac:dyDescent="0.25">
      <c r="A68" s="5">
        <v>65</v>
      </c>
      <c r="B68" s="6" t="s">
        <v>214</v>
      </c>
      <c r="C68" s="5" t="s">
        <v>203</v>
      </c>
      <c r="D68" s="5" t="s">
        <v>204</v>
      </c>
      <c r="E68" s="7" t="s">
        <v>85</v>
      </c>
      <c r="F68" s="7" t="s">
        <v>151</v>
      </c>
      <c r="G68" s="7" t="s">
        <v>74</v>
      </c>
      <c r="H68" s="6" t="s">
        <v>86</v>
      </c>
      <c r="J68">
        <f>2022-1936</f>
        <v>86</v>
      </c>
      <c r="K68" s="11" t="s">
        <v>72</v>
      </c>
    </row>
    <row r="69" spans="1:11" x14ac:dyDescent="0.25">
      <c r="A69" s="5">
        <v>66</v>
      </c>
      <c r="B69" s="6" t="s">
        <v>215</v>
      </c>
      <c r="C69" s="5" t="s">
        <v>120</v>
      </c>
      <c r="D69" s="5" t="s">
        <v>89</v>
      </c>
      <c r="E69" s="7" t="s">
        <v>85</v>
      </c>
      <c r="F69" s="7" t="s">
        <v>151</v>
      </c>
      <c r="G69" s="7" t="s">
        <v>74</v>
      </c>
      <c r="H69" s="6" t="s">
        <v>86</v>
      </c>
      <c r="J69">
        <f>2022-1992</f>
        <v>30</v>
      </c>
      <c r="K69" s="11" t="s">
        <v>71</v>
      </c>
    </row>
    <row r="70" spans="1:11" x14ac:dyDescent="0.25">
      <c r="A70" s="5">
        <v>67</v>
      </c>
      <c r="B70" s="6" t="s">
        <v>216</v>
      </c>
      <c r="C70" s="5" t="s">
        <v>204</v>
      </c>
      <c r="D70" s="5" t="s">
        <v>217</v>
      </c>
      <c r="E70" s="7" t="s">
        <v>85</v>
      </c>
      <c r="F70" s="7" t="s">
        <v>151</v>
      </c>
      <c r="G70" s="7" t="s">
        <v>74</v>
      </c>
      <c r="H70" s="6" t="s">
        <v>86</v>
      </c>
      <c r="J70">
        <f>2022-1957</f>
        <v>65</v>
      </c>
      <c r="K70" s="11" t="s">
        <v>72</v>
      </c>
    </row>
    <row r="71" spans="1:11" x14ac:dyDescent="0.25">
      <c r="A71" s="5">
        <v>68</v>
      </c>
      <c r="B71" s="6" t="s">
        <v>218</v>
      </c>
      <c r="C71" s="5" t="s">
        <v>219</v>
      </c>
      <c r="D71" s="5" t="s">
        <v>166</v>
      </c>
      <c r="E71" s="7" t="s">
        <v>85</v>
      </c>
      <c r="F71" s="7" t="s">
        <v>151</v>
      </c>
      <c r="G71" s="7" t="s">
        <v>74</v>
      </c>
      <c r="H71" s="6" t="s">
        <v>86</v>
      </c>
      <c r="J71">
        <f>2022-1976</f>
        <v>46</v>
      </c>
      <c r="K71" s="11" t="s">
        <v>71</v>
      </c>
    </row>
    <row r="72" spans="1:11" x14ac:dyDescent="0.25">
      <c r="A72" s="5">
        <v>69</v>
      </c>
      <c r="B72" s="6" t="s">
        <v>220</v>
      </c>
      <c r="C72" s="5" t="s">
        <v>192</v>
      </c>
      <c r="D72" s="5" t="s">
        <v>81</v>
      </c>
      <c r="E72" s="7" t="s">
        <v>85</v>
      </c>
      <c r="F72" s="7" t="s">
        <v>151</v>
      </c>
      <c r="G72" s="7" t="s">
        <v>74</v>
      </c>
      <c r="H72" s="6" t="s">
        <v>86</v>
      </c>
      <c r="J72">
        <f>2022-1989</f>
        <v>33</v>
      </c>
      <c r="K72" s="11" t="s">
        <v>71</v>
      </c>
    </row>
    <row r="73" spans="1:11" x14ac:dyDescent="0.25">
      <c r="A73" s="5">
        <v>70</v>
      </c>
      <c r="B73" s="6" t="s">
        <v>221</v>
      </c>
      <c r="C73" s="5" t="s">
        <v>222</v>
      </c>
      <c r="D73" s="5" t="s">
        <v>223</v>
      </c>
      <c r="E73" s="7" t="s">
        <v>85</v>
      </c>
      <c r="F73" s="7" t="s">
        <v>151</v>
      </c>
      <c r="G73" s="7" t="s">
        <v>74</v>
      </c>
      <c r="H73" s="6" t="s">
        <v>86</v>
      </c>
      <c r="J73">
        <f>2022-1955</f>
        <v>67</v>
      </c>
      <c r="K73" s="11" t="s">
        <v>71</v>
      </c>
    </row>
    <row r="74" spans="1:11" x14ac:dyDescent="0.25">
      <c r="A74" s="5">
        <v>71</v>
      </c>
      <c r="B74" s="6" t="s">
        <v>224</v>
      </c>
      <c r="D74" s="5" t="s">
        <v>188</v>
      </c>
      <c r="E74" s="7" t="s">
        <v>85</v>
      </c>
      <c r="F74" s="7" t="s">
        <v>151</v>
      </c>
      <c r="G74" s="7" t="s">
        <v>74</v>
      </c>
      <c r="H74" s="6" t="s">
        <v>86</v>
      </c>
      <c r="J74">
        <f>2022-1990</f>
        <v>32</v>
      </c>
      <c r="K74" s="11" t="s">
        <v>72</v>
      </c>
    </row>
    <row r="75" spans="1:11" x14ac:dyDescent="0.25">
      <c r="A75" s="5">
        <v>72</v>
      </c>
      <c r="B75" s="6" t="s">
        <v>225</v>
      </c>
      <c r="C75" s="5" t="s">
        <v>186</v>
      </c>
      <c r="D75" s="5" t="s">
        <v>153</v>
      </c>
      <c r="E75" s="7" t="s">
        <v>85</v>
      </c>
      <c r="F75" s="7" t="s">
        <v>151</v>
      </c>
      <c r="G75" s="7" t="s">
        <v>74</v>
      </c>
      <c r="H75" s="6" t="s">
        <v>86</v>
      </c>
      <c r="J75">
        <f>2022-1979</f>
        <v>43</v>
      </c>
      <c r="K75" s="11" t="s">
        <v>72</v>
      </c>
    </row>
    <row r="76" spans="1:11" x14ac:dyDescent="0.25">
      <c r="A76" s="5">
        <v>73</v>
      </c>
      <c r="B76" s="6" t="s">
        <v>226</v>
      </c>
      <c r="C76" s="5" t="s">
        <v>81</v>
      </c>
      <c r="D76" s="5" t="s">
        <v>113</v>
      </c>
      <c r="E76" s="7" t="s">
        <v>85</v>
      </c>
      <c r="F76" s="7" t="s">
        <v>151</v>
      </c>
      <c r="G76" s="7" t="s">
        <v>74</v>
      </c>
      <c r="H76" s="6" t="s">
        <v>86</v>
      </c>
      <c r="J76">
        <f>2022-1977</f>
        <v>45</v>
      </c>
      <c r="K76" s="11" t="s">
        <v>71</v>
      </c>
    </row>
    <row r="77" spans="1:11" x14ac:dyDescent="0.25">
      <c r="A77" s="5">
        <v>74</v>
      </c>
      <c r="B77" s="6" t="s">
        <v>227</v>
      </c>
      <c r="C77" s="5" t="s">
        <v>186</v>
      </c>
      <c r="D77" s="5" t="s">
        <v>186</v>
      </c>
      <c r="E77" s="7" t="s">
        <v>85</v>
      </c>
      <c r="F77" s="7" t="s">
        <v>151</v>
      </c>
      <c r="G77" s="7" t="s">
        <v>74</v>
      </c>
      <c r="H77" s="6" t="s">
        <v>86</v>
      </c>
      <c r="J77">
        <f>2022-1951</f>
        <v>71</v>
      </c>
      <c r="K77" s="11" t="s">
        <v>72</v>
      </c>
    </row>
    <row r="78" spans="1:11" x14ac:dyDescent="0.25">
      <c r="A78" s="5">
        <v>75</v>
      </c>
      <c r="B78" s="6" t="s">
        <v>228</v>
      </c>
      <c r="C78" s="5" t="s">
        <v>223</v>
      </c>
      <c r="D78" s="5" t="s">
        <v>188</v>
      </c>
      <c r="E78" s="7" t="s">
        <v>85</v>
      </c>
      <c r="F78" s="7" t="s">
        <v>151</v>
      </c>
      <c r="G78" s="7" t="s">
        <v>74</v>
      </c>
      <c r="H78" s="6" t="s">
        <v>86</v>
      </c>
      <c r="J78">
        <f>2022-1943</f>
        <v>79</v>
      </c>
      <c r="K78" s="11" t="s">
        <v>71</v>
      </c>
    </row>
    <row r="79" spans="1:11" x14ac:dyDescent="0.25">
      <c r="A79" s="5">
        <v>76</v>
      </c>
      <c r="B79" s="6" t="s">
        <v>229</v>
      </c>
      <c r="C79" s="5" t="s">
        <v>203</v>
      </c>
      <c r="D79" s="5" t="s">
        <v>204</v>
      </c>
      <c r="E79" s="7" t="s">
        <v>85</v>
      </c>
      <c r="F79" s="7" t="s">
        <v>151</v>
      </c>
      <c r="G79" s="7" t="s">
        <v>74</v>
      </c>
      <c r="H79" s="6" t="s">
        <v>86</v>
      </c>
      <c r="J79">
        <f>2022-1947</f>
        <v>75</v>
      </c>
      <c r="K79" s="11" t="s">
        <v>72</v>
      </c>
    </row>
    <row r="80" spans="1:11" x14ac:dyDescent="0.25">
      <c r="A80" s="5"/>
      <c r="E80" s="7"/>
      <c r="F80" s="7"/>
      <c r="G80" s="7"/>
      <c r="H80" s="6"/>
    </row>
    <row r="81" spans="1:8" x14ac:dyDescent="0.25">
      <c r="A81" s="5"/>
      <c r="E81" s="7"/>
      <c r="F81" s="7"/>
      <c r="G81" s="7"/>
      <c r="H81" s="6"/>
    </row>
    <row r="82" spans="1:8" x14ac:dyDescent="0.25">
      <c r="A82" s="5"/>
      <c r="E82" s="7"/>
      <c r="F82" s="7"/>
      <c r="G82" s="7"/>
      <c r="H82" s="6"/>
    </row>
    <row r="83" spans="1:8" x14ac:dyDescent="0.25">
      <c r="A83" s="5"/>
      <c r="E83" s="7"/>
      <c r="F83" s="7"/>
      <c r="G83" s="7"/>
      <c r="H83" s="6"/>
    </row>
    <row r="84" spans="1:8" x14ac:dyDescent="0.25">
      <c r="A84" s="5"/>
      <c r="E84" s="7"/>
      <c r="F84" s="7"/>
      <c r="G84" s="7"/>
      <c r="H84" s="6"/>
    </row>
    <row r="85" spans="1:8" x14ac:dyDescent="0.25">
      <c r="A85" s="5"/>
    </row>
  </sheetData>
  <dataValidations count="1">
    <dataValidation type="list" allowBlank="1" showErrorMessage="1" sqref="K4:K174">
      <formula1>Hidden_1_Tabla_54975010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2021-03-11T21:15:51Z</dcterms:created>
  <dcterms:modified xsi:type="dcterms:W3CDTF">2022-10-14T17:51:58Z</dcterms:modified>
</cp:coreProperties>
</file>